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100" windowWidth="16340" windowHeight="12900" tabRatio="500" activeTab="0"/>
  </bookViews>
  <sheets>
    <sheet name="Breakfast &amp; Snacks" sheetId="1" r:id="rId1"/>
    <sheet name="Lunch" sheetId="2" r:id="rId2"/>
    <sheet name="Dinner " sheetId="3" r:id="rId3"/>
    <sheet name="Dessert" sheetId="4" r:id="rId4"/>
  </sheets>
  <definedNames/>
  <calcPr fullCalcOnLoad="1"/>
</workbook>
</file>

<file path=xl/sharedStrings.xml><?xml version="1.0" encoding="utf-8"?>
<sst xmlns="http://schemas.openxmlformats.org/spreadsheetml/2006/main" count="729" uniqueCount="604">
  <si>
    <t xml:space="preserve">Polenta with Greens and Eggs </t>
  </si>
  <si>
    <t>Serves 4</t>
  </si>
  <si>
    <t>2.5 c. water</t>
  </si>
  <si>
    <t>1/5 tsp. salt</t>
  </si>
  <si>
    <t>3/4 cup whole grain cornmeal</t>
  </si>
  <si>
    <t>2 tsp. olive oil</t>
  </si>
  <si>
    <t xml:space="preserve">Greens: </t>
  </si>
  <si>
    <t>1 bunch swiss chard</t>
  </si>
  <si>
    <t>2 T olive oil</t>
  </si>
  <si>
    <t>3 garlic cloves</t>
  </si>
  <si>
    <t>1/8 tsp. red pepper flakes</t>
  </si>
  <si>
    <t>1/4 tsp. salt</t>
  </si>
  <si>
    <t>2 tsp. balsamic vinegar</t>
  </si>
  <si>
    <t xml:space="preserve">Eggs: </t>
  </si>
  <si>
    <t>1 tsp. olive oi</t>
  </si>
  <si>
    <t>4 eggs</t>
  </si>
  <si>
    <t>1 T. Water</t>
  </si>
  <si>
    <t xml:space="preserve">Polenta: </t>
  </si>
  <si>
    <t xml:space="preserve">Bulghur and Fruit Salad </t>
  </si>
  <si>
    <t>Serves 8</t>
  </si>
  <si>
    <t>2 c. bulghur</t>
  </si>
  <si>
    <t>1/4 cup red onions</t>
  </si>
  <si>
    <t>1/4 c. minced red bell peppers</t>
  </si>
  <si>
    <t>1/4 c. presh parsley</t>
  </si>
  <si>
    <t>1 orange</t>
  </si>
  <si>
    <t>2 T. lemon juice</t>
  </si>
  <si>
    <t>1 apple</t>
  </si>
  <si>
    <t>1/3 c. olive oil</t>
  </si>
  <si>
    <t>1/4 c. dried cranberries or cherries</t>
  </si>
  <si>
    <t>1/2 tsp. pepper</t>
  </si>
  <si>
    <t>1/4 tsp. cardamom</t>
  </si>
  <si>
    <t>1/4 tsp. cinnamon</t>
  </si>
  <si>
    <t>1/2 c. chopped toasted pecans</t>
  </si>
  <si>
    <t>1. Put first 4 ingredients in a  saucepan, cover, and boil until soft, 45 min.</t>
  </si>
  <si>
    <t>1 c. mashed banana</t>
  </si>
  <si>
    <t>1/4 c. flaxseed</t>
  </si>
  <si>
    <t>Serve 6</t>
  </si>
  <si>
    <t>Qunioa Tabouli</t>
  </si>
  <si>
    <t>1 cup raw quinoa</t>
  </si>
  <si>
    <t>1/4 tsp salt</t>
  </si>
  <si>
    <t>1 T. fresh mint</t>
  </si>
  <si>
    <t>1 red, green or yellow bell pepper</t>
  </si>
  <si>
    <t>4 scallions</t>
  </si>
  <si>
    <t>2 garlic cloves</t>
  </si>
  <si>
    <t>1.5 cups parsley</t>
  </si>
  <si>
    <t>1.5 olive oil</t>
  </si>
  <si>
    <t>salt and pepper to taste</t>
  </si>
  <si>
    <t>Toasted Pepitas and Cranberries</t>
  </si>
  <si>
    <t>2. cups, 1/4 c/serving</t>
  </si>
  <si>
    <t>1.5 cup shelled pumpkin seeds</t>
  </si>
  <si>
    <t>1 T. soy sauce</t>
  </si>
  <si>
    <t>1 tsp. olive oil</t>
  </si>
  <si>
    <t>1/2. tsp. dried thyme</t>
  </si>
  <si>
    <t>3/4 c. cranberries, dried</t>
  </si>
  <si>
    <t>Blueberry and Almond Quick Bread</t>
  </si>
  <si>
    <t>Serves 8</t>
  </si>
  <si>
    <t>.25 c. olive, veg or nut oil</t>
  </si>
  <si>
    <t>.25 c. brown sugar</t>
  </si>
  <si>
    <t>2 eggs</t>
  </si>
  <si>
    <t>.25 tsp. pure almond extract</t>
  </si>
  <si>
    <t>1 cup whole wheat flour</t>
  </si>
  <si>
    <t>1/2 c. coarsely ground rolled oats</t>
  </si>
  <si>
    <t>1/2 tsp. baking soda</t>
  </si>
  <si>
    <t>1/2 tsp. salt</t>
  </si>
  <si>
    <t>1/2 tsp. salt</t>
  </si>
  <si>
    <t>1/2 cup coaresly ground almonds</t>
  </si>
  <si>
    <t>1/2 cup dried, fresh or frozen blueberries</t>
  </si>
  <si>
    <t>Preheat: 365</t>
  </si>
  <si>
    <t>Cook in an 8-inch for 25 min</t>
  </si>
  <si>
    <t>sub applesauce for reduced calories</t>
  </si>
  <si>
    <t>apricots, dried</t>
  </si>
  <si>
    <t>cider vinegar</t>
  </si>
  <si>
    <t>tablespoons</t>
  </si>
  <si>
    <t>ginger</t>
  </si>
  <si>
    <t>cayenne</t>
  </si>
  <si>
    <t>Calories</t>
  </si>
  <si>
    <t>Sodium</t>
  </si>
  <si>
    <t>CHO</t>
  </si>
  <si>
    <t>protein</t>
  </si>
  <si>
    <t>fat</t>
  </si>
  <si>
    <t>Apricot Chutney</t>
  </si>
  <si>
    <t>Yellow Split Pea Dip</t>
  </si>
  <si>
    <t>1 cup chopped carrots</t>
  </si>
  <si>
    <t>1 celery stalk, chopped</t>
  </si>
  <si>
    <t>1 cup yellow peas</t>
  </si>
  <si>
    <t>4 cups water</t>
  </si>
  <si>
    <t>3 T. lemon juice, fresh</t>
  </si>
  <si>
    <t>3 T. olive oil</t>
  </si>
  <si>
    <t>1/4 c. chopped parsley</t>
  </si>
  <si>
    <t>dash of ground pepper</t>
  </si>
  <si>
    <t>2. In a food processor, blend and add remaining ingredients and add the left over water from the beans as necessary</t>
  </si>
  <si>
    <t>Serves 4 cups, 1/2 c./serving</t>
  </si>
  <si>
    <t>Cobb Salad with Green Goddess Dressing</t>
  </si>
  <si>
    <t>serves 3</t>
  </si>
  <si>
    <t>red lentils</t>
  </si>
  <si>
    <t>water</t>
  </si>
  <si>
    <t>cups</t>
  </si>
  <si>
    <t>turmeric</t>
  </si>
  <si>
    <t>salt</t>
  </si>
  <si>
    <t>tsp.</t>
  </si>
  <si>
    <t>onions</t>
  </si>
  <si>
    <t>each</t>
  </si>
  <si>
    <t>celery</t>
  </si>
  <si>
    <t>red bell peppers</t>
  </si>
  <si>
    <t>grated ginger</t>
  </si>
  <si>
    <t>curry powder</t>
  </si>
  <si>
    <t>cinnamon</t>
  </si>
  <si>
    <t>cooked brown rice</t>
  </si>
  <si>
    <t>cashews or peanuts</t>
  </si>
  <si>
    <t>lemon juice</t>
  </si>
  <si>
    <t>parsley (optional)</t>
  </si>
  <si>
    <t>red lentils cook for 20 minutes</t>
  </si>
  <si>
    <t>keep heat low and add turmeric</t>
  </si>
  <si>
    <t>drain excess liquid</t>
  </si>
  <si>
    <t>saute all ingredients (onions thru cinnamon)</t>
  </si>
  <si>
    <t>Combine all and patty together</t>
  </si>
  <si>
    <t>Bake at 400 for 20 minutes</t>
  </si>
  <si>
    <t>Calories</t>
  </si>
  <si>
    <t>protein</t>
  </si>
  <si>
    <t>fat:</t>
  </si>
  <si>
    <t>Na</t>
  </si>
  <si>
    <t xml:space="preserve">Curried Red Lentil Burgers </t>
  </si>
  <si>
    <t>Serves 10</t>
  </si>
  <si>
    <t>cloves</t>
  </si>
  <si>
    <t>onion</t>
  </si>
  <si>
    <t>large, each</t>
  </si>
  <si>
    <t>olive oil</t>
  </si>
  <si>
    <t>teaspoon</t>
  </si>
  <si>
    <t>apricot preserve</t>
  </si>
  <si>
    <t>cup</t>
  </si>
  <si>
    <t>Protein</t>
  </si>
  <si>
    <t>fat</t>
  </si>
  <si>
    <t>sodium</t>
  </si>
  <si>
    <t xml:space="preserve">Turkey Walnut Sandwich </t>
  </si>
  <si>
    <t>total</t>
  </si>
  <si>
    <t>lemon</t>
  </si>
  <si>
    <t>apples, green or honey crisp</t>
  </si>
  <si>
    <t>orange juice</t>
  </si>
  <si>
    <t>tablespoons</t>
  </si>
  <si>
    <t>celeriac</t>
  </si>
  <si>
    <t>cups</t>
  </si>
  <si>
    <t>olive oil</t>
  </si>
  <si>
    <t>teaspoons</t>
  </si>
  <si>
    <t>raisins or currants</t>
  </si>
  <si>
    <t>fresh basil</t>
  </si>
  <si>
    <t>red onion, minced</t>
  </si>
  <si>
    <t>cayenne, pinch</t>
  </si>
  <si>
    <t>Protein</t>
  </si>
  <si>
    <t>CHO</t>
  </si>
  <si>
    <t>sodium</t>
  </si>
  <si>
    <t>fat</t>
  </si>
  <si>
    <t>Celeriac Slaw</t>
  </si>
  <si>
    <t>tbsp</t>
  </si>
  <si>
    <t>tsp</t>
  </si>
  <si>
    <t>tsp.</t>
  </si>
  <si>
    <t>medium</t>
  </si>
  <si>
    <t>serves 4</t>
  </si>
  <si>
    <t xml:space="preserve">yogurt, </t>
  </si>
  <si>
    <t>mayonnaise</t>
  </si>
  <si>
    <t>tablespoon</t>
  </si>
  <si>
    <t>green onion</t>
  </si>
  <si>
    <t>tablespoon</t>
  </si>
  <si>
    <t>chives</t>
  </si>
  <si>
    <t>white vinegar</t>
  </si>
  <si>
    <t>tarragon</t>
  </si>
  <si>
    <t>teaspoon</t>
  </si>
  <si>
    <t>p &amp; s</t>
  </si>
  <si>
    <t>garlic</t>
  </si>
  <si>
    <t>clove</t>
  </si>
  <si>
    <t>salad</t>
  </si>
  <si>
    <t>romaine</t>
  </si>
  <si>
    <t>watercress</t>
  </si>
  <si>
    <t>Chicken</t>
  </si>
  <si>
    <t>tomatoes</t>
  </si>
  <si>
    <t>avocado</t>
  </si>
  <si>
    <t>blue cheese</t>
  </si>
  <si>
    <t>4 regular</t>
  </si>
  <si>
    <t>2 large</t>
  </si>
  <si>
    <t>protein</t>
  </si>
  <si>
    <t>CHO</t>
  </si>
  <si>
    <t>na</t>
  </si>
  <si>
    <t>dried figs</t>
  </si>
  <si>
    <t>mint</t>
  </si>
  <si>
    <t>cranberries</t>
  </si>
  <si>
    <t>tsp.</t>
  </si>
  <si>
    <t>chickpeas</t>
  </si>
  <si>
    <t>ounces</t>
  </si>
  <si>
    <t>Cal</t>
  </si>
  <si>
    <t>Nomad Chickpea Salad</t>
  </si>
  <si>
    <t>slices</t>
  </si>
  <si>
    <t>see below</t>
  </si>
  <si>
    <t>above serves 3</t>
  </si>
  <si>
    <t>serves 5</t>
  </si>
  <si>
    <t>walnuts</t>
  </si>
  <si>
    <t>cup</t>
  </si>
  <si>
    <t>calories</t>
  </si>
  <si>
    <t>shallots</t>
  </si>
  <si>
    <t>tablespoons</t>
  </si>
  <si>
    <t>fat</t>
  </si>
  <si>
    <t>olive oil</t>
  </si>
  <si>
    <t>sodium</t>
  </si>
  <si>
    <t>mix of mushrooms</t>
  </si>
  <si>
    <t>ounces</t>
  </si>
  <si>
    <t>CHO</t>
  </si>
  <si>
    <t>garlic</t>
  </si>
  <si>
    <t>teaspoon</t>
  </si>
  <si>
    <t>Protein</t>
  </si>
  <si>
    <t>parsley</t>
  </si>
  <si>
    <t>salt</t>
  </si>
  <si>
    <t>thyme</t>
  </si>
  <si>
    <t>3 ounces</t>
  </si>
  <si>
    <t>Bread, 46 g</t>
  </si>
  <si>
    <t>or one slice</t>
  </si>
  <si>
    <t>turkey breast</t>
  </si>
  <si>
    <t>italian seasoning</t>
  </si>
  <si>
    <t>Bison Meatballs</t>
  </si>
  <si>
    <t>each</t>
  </si>
  <si>
    <t>bunch/pound</t>
  </si>
  <si>
    <t>pinch</t>
  </si>
  <si>
    <t>cup</t>
  </si>
  <si>
    <t>tablespoon</t>
  </si>
  <si>
    <t xml:space="preserve">Serves 6 </t>
  </si>
  <si>
    <t>Ingredients</t>
  </si>
  <si>
    <t>serves 6, sides</t>
  </si>
  <si>
    <t>3 main</t>
  </si>
  <si>
    <t>plain yogurt</t>
  </si>
  <si>
    <t>white vinegar</t>
  </si>
  <si>
    <t>sun-dried tomatoes</t>
  </si>
  <si>
    <t>dijon</t>
  </si>
  <si>
    <t>tsp</t>
  </si>
  <si>
    <t>(above:dressing)</t>
  </si>
  <si>
    <t>sweet potatoes</t>
  </si>
  <si>
    <t>pounds</t>
  </si>
  <si>
    <t>green beans or peas</t>
  </si>
  <si>
    <t>cups</t>
  </si>
  <si>
    <t>walnuts, toast</t>
  </si>
  <si>
    <t>cup</t>
  </si>
  <si>
    <t>parsley</t>
  </si>
  <si>
    <t>arugula or mixed greens</t>
  </si>
  <si>
    <t>cups</t>
  </si>
  <si>
    <t>or 4 ounces</t>
  </si>
  <si>
    <t>Sweet Potato Walnut Salad</t>
  </si>
  <si>
    <t>Calories</t>
  </si>
  <si>
    <t>CHO</t>
  </si>
  <si>
    <t>fat</t>
  </si>
  <si>
    <t>sodium</t>
  </si>
  <si>
    <t>serves 5</t>
  </si>
  <si>
    <t>serves 10</t>
  </si>
  <si>
    <t>bulgur or cracked wheat</t>
  </si>
  <si>
    <t>boiling water</t>
  </si>
  <si>
    <t>Jasmine Rice Pudding with Fruit</t>
  </si>
  <si>
    <t>2.5 cups water</t>
  </si>
  <si>
    <t>1 c. jasmine rice</t>
  </si>
  <si>
    <t>2 T. sugar</t>
  </si>
  <si>
    <t>/5 c. apricot preserves</t>
  </si>
  <si>
    <t>2 tsp. vanilla</t>
  </si>
  <si>
    <t>1/8 tsp. nutmeg</t>
  </si>
  <si>
    <t xml:space="preserve">to serve, add : </t>
  </si>
  <si>
    <t>.5 c. milk</t>
  </si>
  <si>
    <t>1 c. heavy cream</t>
  </si>
  <si>
    <t>fresh mint, ground nutmeg for garnish</t>
  </si>
  <si>
    <t>Fruit of your choice</t>
  </si>
  <si>
    <t>berries, 1 c.</t>
  </si>
  <si>
    <t>total w/o fruit</t>
  </si>
  <si>
    <t>Serves 6</t>
  </si>
  <si>
    <t>Serves 2</t>
  </si>
  <si>
    <t xml:space="preserve">2 T. </t>
  </si>
  <si>
    <t>Cider vinegar</t>
  </si>
  <si>
    <t>1 T.</t>
  </si>
  <si>
    <t xml:space="preserve">2 tsp. </t>
  </si>
  <si>
    <t>Serves 4</t>
  </si>
  <si>
    <t>Serves 4</t>
  </si>
  <si>
    <t xml:space="preserve">2 c. </t>
  </si>
  <si>
    <t>1 medium</t>
  </si>
  <si>
    <t>1 bunch</t>
  </si>
  <si>
    <t>15 ounces</t>
  </si>
  <si>
    <t>1 each</t>
  </si>
  <si>
    <t>.5 cup</t>
  </si>
  <si>
    <t>2 T.</t>
  </si>
  <si>
    <t>4 each</t>
  </si>
  <si>
    <t>cups</t>
  </si>
  <si>
    <t>teaspoon</t>
  </si>
  <si>
    <t>tablespoon</t>
  </si>
  <si>
    <t>2 cup</t>
  </si>
  <si>
    <t>2 cups</t>
  </si>
  <si>
    <t>1 T</t>
  </si>
  <si>
    <t>2 T</t>
  </si>
  <si>
    <t>1 T</t>
  </si>
  <si>
    <t>Dipping sauce</t>
  </si>
  <si>
    <t>bison</t>
  </si>
  <si>
    <t>pound</t>
  </si>
  <si>
    <t>white vinegar</t>
  </si>
  <si>
    <t>tablespoon</t>
  </si>
  <si>
    <t>mushrooms</t>
  </si>
  <si>
    <t>cup</t>
  </si>
  <si>
    <t>honey</t>
  </si>
  <si>
    <t>teaspoon</t>
  </si>
  <si>
    <t>red onion</t>
  </si>
  <si>
    <t>green onions</t>
  </si>
  <si>
    <t>each</t>
  </si>
  <si>
    <t>egg</t>
  </si>
  <si>
    <t>garlic</t>
  </si>
  <si>
    <t>cloves</t>
  </si>
  <si>
    <t>salt</t>
  </si>
  <si>
    <t>vegetable oil</t>
  </si>
  <si>
    <t>Cherries with Ricotta and Toasted Almonds</t>
  </si>
  <si>
    <t>Arctic Char</t>
  </si>
  <si>
    <t>Serves 1</t>
  </si>
  <si>
    <t>1.5 cup all-purpose flour</t>
  </si>
  <si>
    <t>.75 c. flax seed, ground</t>
  </si>
  <si>
    <t>.75 c. oat bran</t>
  </si>
  <si>
    <t>1 c. brown sugar</t>
  </si>
  <si>
    <t>2 tsp. baking soda</t>
  </si>
  <si>
    <t>1 tsp. baking powder</t>
  </si>
  <si>
    <t>1 tsp. baking powder</t>
  </si>
  <si>
    <t>1 tsp. salt</t>
  </si>
  <si>
    <t>1 tsp. salt</t>
  </si>
  <si>
    <t>2 tsp. cinnamon</t>
  </si>
  <si>
    <t>.75 c. skim</t>
  </si>
  <si>
    <t>2 eggs, beaten</t>
  </si>
  <si>
    <t>1 tsp. vanilla</t>
  </si>
  <si>
    <t>2 T. vegetable oil</t>
  </si>
  <si>
    <t>2 c. carrots, shredded</t>
  </si>
  <si>
    <t>2 apples, shredded</t>
  </si>
  <si>
    <t xml:space="preserve">.5 c. raisin </t>
  </si>
  <si>
    <t xml:space="preserve">1 c. mixed nuts, chopped </t>
  </si>
  <si>
    <t>Bake 350 for 15-20 min</t>
  </si>
  <si>
    <t xml:space="preserve">2 poched eggs </t>
  </si>
  <si>
    <t>Poached Eggs, Greens and Toast</t>
  </si>
  <si>
    <t>Serves 15</t>
  </si>
  <si>
    <t>Cumin Scented Quinoa and Black Rice</t>
  </si>
  <si>
    <t>1/2 peach, 2 T granola and 2 T Puree</t>
  </si>
  <si>
    <t xml:space="preserve">Puree: 1/2 pint Blackberries </t>
  </si>
  <si>
    <t xml:space="preserve">Check </t>
  </si>
  <si>
    <t>Serves 1</t>
  </si>
  <si>
    <t>Cucumber, Avocado, and Mango Salad</t>
  </si>
  <si>
    <t>Chicken Strawberry Salad</t>
  </si>
  <si>
    <t>Black Beans and Chicken with Rice and Apple Salsa</t>
  </si>
  <si>
    <t>30 oz. black beans</t>
  </si>
  <si>
    <t>salt and pepper tt</t>
  </si>
  <si>
    <t>4 c. brown rice</t>
  </si>
  <si>
    <t>2.5 lbs. rotisserie chix</t>
  </si>
  <si>
    <t xml:space="preserve">lime wedges </t>
  </si>
  <si>
    <t>.75 cup frozen pitted cherries</t>
  </si>
  <si>
    <t>2 T part skim ricotta</t>
  </si>
  <si>
    <t>1 T toasted slivered almonds</t>
  </si>
  <si>
    <t>serves 4</t>
  </si>
  <si>
    <t>7 medium garlic cloves</t>
  </si>
  <si>
    <t>2 T Salt</t>
  </si>
  <si>
    <t>.25 c. lime juice</t>
  </si>
  <si>
    <t>2 T. olive oil</t>
  </si>
  <si>
    <t>1.75 tsp. sugar</t>
  </si>
  <si>
    <t>1.25 tsp chipotle chile</t>
  </si>
  <si>
    <t xml:space="preserve">2 lbs. char fillets </t>
  </si>
  <si>
    <t>total/serving</t>
  </si>
  <si>
    <t>Bran Muffins</t>
  </si>
  <si>
    <t>Calories</t>
  </si>
  <si>
    <t xml:space="preserve">Turkey Sandwich with with walnut spread </t>
  </si>
  <si>
    <t xml:space="preserve">Moroccan Chicken Sandwich </t>
  </si>
  <si>
    <t>Avocado White Bean Wrap</t>
  </si>
  <si>
    <t xml:space="preserve">Asparagus Mushroom Bread Pudding  </t>
  </si>
  <si>
    <t>Three Pea Chicken Salad</t>
  </si>
  <si>
    <t>Calories</t>
  </si>
  <si>
    <t>Carbohydrate</t>
  </si>
  <si>
    <t>Fat</t>
  </si>
  <si>
    <t xml:space="preserve">Protein </t>
  </si>
  <si>
    <t>2 T black tellicherry pepper</t>
  </si>
  <si>
    <t>6 cups strawberries</t>
  </si>
  <si>
    <t>2 T fresh lemon juice</t>
  </si>
  <si>
    <t xml:space="preserve">12 servings </t>
  </si>
  <si>
    <t xml:space="preserve">.5 oz Turkish Raisins </t>
  </si>
  <si>
    <t>8 servings</t>
  </si>
  <si>
    <t>1/2 cup short grain black rice</t>
  </si>
  <si>
    <t>1 cup red quinoa</t>
  </si>
  <si>
    <t>1 bay leaf</t>
  </si>
  <si>
    <t>.25 tsp. kosher salt</t>
  </si>
  <si>
    <t>4 tablespoons olive oil</t>
  </si>
  <si>
    <t>1 small onion</t>
  </si>
  <si>
    <t>3 garlic cloves</t>
  </si>
  <si>
    <t>2 tsp. cumin seeds</t>
  </si>
  <si>
    <t>3 T lemon juice</t>
  </si>
  <si>
    <t>.25 c. cilantro</t>
  </si>
  <si>
    <t>.25 cup parsley</t>
  </si>
  <si>
    <t>2 T chives</t>
  </si>
  <si>
    <t>black pepper</t>
  </si>
  <si>
    <t>black pepper</t>
  </si>
  <si>
    <t>1 avocado</t>
  </si>
  <si>
    <t>1 lemon</t>
  </si>
  <si>
    <t>serves 6</t>
  </si>
  <si>
    <t>serves 6</t>
  </si>
  <si>
    <t>1 cup granny smith</t>
  </si>
  <si>
    <t>.5 cilantro</t>
  </si>
  <si>
    <t>.33 c. red onion</t>
  </si>
  <si>
    <t>1 tsp. lime juice</t>
  </si>
  <si>
    <t>.33 c. green bell pepper</t>
  </si>
  <si>
    <t>2 T veg oil</t>
  </si>
  <si>
    <t>3 garlic cloves</t>
  </si>
  <si>
    <t>1.5 tsp. chili powder</t>
  </si>
  <si>
    <t>1 tsp. coriander</t>
  </si>
  <si>
    <t>.75 tsp. cumin seeds</t>
  </si>
  <si>
    <t>3 c. Chix broth</t>
  </si>
  <si>
    <t>Halibut and Fava</t>
  </si>
  <si>
    <t>1/2 c. fava, frozen</t>
  </si>
  <si>
    <t>or 1/2 lb. fresh</t>
  </si>
  <si>
    <t>kosher, red pepper flakes</t>
  </si>
  <si>
    <t>5 oz halibut</t>
  </si>
  <si>
    <t xml:space="preserve">all-p - dredge </t>
  </si>
  <si>
    <t xml:space="preserve">lemon peel, mint </t>
  </si>
  <si>
    <t>1 T. olive oil</t>
  </si>
  <si>
    <t>Nut Butter Bites</t>
  </si>
  <si>
    <t>2 sweet potatoes</t>
  </si>
  <si>
    <t>1 T. pumace oil</t>
  </si>
  <si>
    <t>total</t>
  </si>
  <si>
    <t>oil is infused with curry</t>
  </si>
  <si>
    <t xml:space="preserve">plus salt to taste </t>
  </si>
  <si>
    <t>Sweet Potato Chips</t>
  </si>
  <si>
    <t xml:space="preserve">1 c cooked quinoa </t>
  </si>
  <si>
    <t xml:space="preserve">almond- calculated </t>
  </si>
  <si>
    <r>
      <t>almond, hazel, etc.(</t>
    </r>
    <r>
      <rPr>
        <b/>
        <sz val="10"/>
        <rFont val="Verdana"/>
        <family val="0"/>
      </rPr>
      <t>skim</t>
    </r>
    <r>
      <rPr>
        <sz val="10"/>
        <rFont val="Verdana"/>
        <family val="0"/>
      </rPr>
      <t>)</t>
    </r>
  </si>
  <si>
    <t xml:space="preserve">total </t>
  </si>
  <si>
    <t>2 T. Cashew Butter</t>
  </si>
  <si>
    <t>1 Banana</t>
  </si>
  <si>
    <t>Strawberry black pepper sorbet</t>
  </si>
  <si>
    <t>Ants on a 'Log'</t>
  </si>
  <si>
    <t>1 cup sugar</t>
  </si>
  <si>
    <t>1 cup water</t>
  </si>
  <si>
    <t>1 tsp raw honey</t>
  </si>
  <si>
    <t>CHO</t>
  </si>
  <si>
    <t>Calories</t>
  </si>
  <si>
    <t>serves 4</t>
  </si>
  <si>
    <t>1 T olive oil</t>
  </si>
  <si>
    <t>2 cloves garlic</t>
  </si>
  <si>
    <t>thyme</t>
  </si>
  <si>
    <t>pound potato</t>
  </si>
  <si>
    <t>mushrooms</t>
  </si>
  <si>
    <t>6 whole eggs</t>
  </si>
  <si>
    <t>6 egg whites</t>
  </si>
  <si>
    <t>red pepper puree</t>
  </si>
  <si>
    <t>12 ounces roasted peppers</t>
  </si>
  <si>
    <t xml:space="preserve">walnut oil </t>
  </si>
  <si>
    <t>salt and pepper</t>
  </si>
  <si>
    <t>salad</t>
  </si>
  <si>
    <t>4 c. mixed greens</t>
  </si>
  <si>
    <t>2 c. shredded carrot</t>
  </si>
  <si>
    <t>2 T. balsamic vin or lemon</t>
  </si>
  <si>
    <t>Frittata</t>
  </si>
  <si>
    <t>Fat</t>
  </si>
  <si>
    <t>Smoothie</t>
  </si>
  <si>
    <t>Skillet Granola</t>
  </si>
  <si>
    <t>1 T. honey</t>
  </si>
  <si>
    <t>1 tsp olive oil</t>
  </si>
  <si>
    <t>1/2 tsp. cinnamon</t>
  </si>
  <si>
    <t>1/8 c. tahini</t>
  </si>
  <si>
    <t>3/8 c. peanut butter</t>
  </si>
  <si>
    <t>2 tsp. five spice</t>
  </si>
  <si>
    <t>pinch sugar</t>
  </si>
  <si>
    <t xml:space="preserve">1 apple, pickled </t>
  </si>
  <si>
    <t>Rye Toast points</t>
  </si>
  <si>
    <t>kosher salt to taste</t>
  </si>
  <si>
    <t xml:space="preserve">4 radishes or turnips </t>
  </si>
  <si>
    <t xml:space="preserve">Total </t>
  </si>
  <si>
    <t>12 slices</t>
  </si>
  <si>
    <t>3 slices</t>
  </si>
  <si>
    <t>serves 6</t>
  </si>
  <si>
    <t>serves 6</t>
  </si>
  <si>
    <t>spread + bread</t>
  </si>
  <si>
    <t>crushed red pepper</t>
  </si>
  <si>
    <t>cucumber</t>
  </si>
  <si>
    <t>avocado</t>
  </si>
  <si>
    <t>mango</t>
  </si>
  <si>
    <t xml:space="preserve">Marinade: </t>
  </si>
  <si>
    <t>lemon juice</t>
  </si>
  <si>
    <t xml:space="preserve">garlic </t>
  </si>
  <si>
    <t>paprika</t>
  </si>
  <si>
    <t>black pepper</t>
  </si>
  <si>
    <t>cinnamon</t>
  </si>
  <si>
    <t>cumin</t>
  </si>
  <si>
    <t>cayenne</t>
  </si>
  <si>
    <t>Chicken</t>
  </si>
  <si>
    <t>olive oil</t>
  </si>
  <si>
    <t>chicken stock</t>
  </si>
  <si>
    <t>tomato</t>
  </si>
  <si>
    <t>roasted pepper</t>
  </si>
  <si>
    <t>cider vinegar</t>
  </si>
  <si>
    <t>canola oil</t>
  </si>
  <si>
    <t>chipotle chili</t>
  </si>
  <si>
    <t>red cabbage</t>
  </si>
  <si>
    <t>carrot</t>
  </si>
  <si>
    <t>parsley</t>
  </si>
  <si>
    <t>white beans</t>
  </si>
  <si>
    <t>avocado</t>
  </si>
  <si>
    <t>cheddar cheese</t>
  </si>
  <si>
    <t>red onion</t>
  </si>
  <si>
    <t>whole-wheat wrap</t>
  </si>
  <si>
    <t>asparagus</t>
  </si>
  <si>
    <t>pepper</t>
  </si>
  <si>
    <t>milk</t>
  </si>
  <si>
    <t>eggs</t>
  </si>
  <si>
    <t>feta or chevre</t>
  </si>
  <si>
    <t>parmesan cheese</t>
  </si>
  <si>
    <t>Carrot Beet Slaw</t>
  </si>
  <si>
    <t>carrots, shredded</t>
  </si>
  <si>
    <t>beets, shredded</t>
  </si>
  <si>
    <t>honey</t>
  </si>
  <si>
    <t>olive oil</t>
  </si>
  <si>
    <t>vinegar</t>
  </si>
  <si>
    <t>sea salt, dash</t>
  </si>
  <si>
    <t>1/2 c. rolled oats</t>
  </si>
  <si>
    <t>1 T. sunflower seeds</t>
  </si>
  <si>
    <t>1 T. dried cherries</t>
  </si>
  <si>
    <t>Breakfast</t>
  </si>
  <si>
    <t>Dessert</t>
  </si>
  <si>
    <t>Lunches</t>
  </si>
  <si>
    <t>Turkey</t>
  </si>
  <si>
    <t>spring greens</t>
  </si>
  <si>
    <t>red onion</t>
  </si>
  <si>
    <t>whole wheat bread</t>
  </si>
  <si>
    <t>walnut spread</t>
  </si>
  <si>
    <t>Dinner</t>
  </si>
  <si>
    <t>whole grain bread</t>
  </si>
  <si>
    <t>onion</t>
  </si>
  <si>
    <t>salt</t>
  </si>
  <si>
    <t>vegetable oil</t>
  </si>
  <si>
    <t>thyme or basil</t>
  </si>
  <si>
    <t>1 cup water</t>
  </si>
  <si>
    <t>1 cup kale</t>
  </si>
  <si>
    <t>1/4 c. parsley</t>
  </si>
  <si>
    <t>1 banana</t>
  </si>
  <si>
    <t>1/2 green apple</t>
  </si>
  <si>
    <t>grated ginger</t>
  </si>
  <si>
    <t>lemon juice</t>
  </si>
  <si>
    <t>cilantro or mint</t>
  </si>
  <si>
    <t>Acai Smoothie</t>
  </si>
  <si>
    <t>Protein</t>
  </si>
  <si>
    <t xml:space="preserve">Qunioa Cereal </t>
  </si>
  <si>
    <t xml:space="preserve">3/4 c milk, </t>
  </si>
  <si>
    <t xml:space="preserve">1 T nut butter </t>
  </si>
  <si>
    <t>1/2 c. blueberries</t>
  </si>
  <si>
    <t xml:space="preserve">Fruit and Cheese </t>
  </si>
  <si>
    <t>3/4 c. acai juice</t>
  </si>
  <si>
    <t>1 c. yogurt</t>
  </si>
  <si>
    <t>1 banana</t>
  </si>
  <si>
    <t xml:space="preserve">3 T. granola </t>
  </si>
  <si>
    <t>1/2 mango</t>
  </si>
  <si>
    <t>low fat cottage cheese</t>
  </si>
  <si>
    <t>dates</t>
  </si>
  <si>
    <t>2 slices whole wheat</t>
  </si>
  <si>
    <t>or hard boiled</t>
  </si>
  <si>
    <t>kale, steamed</t>
  </si>
  <si>
    <t xml:space="preserve">check ingredients </t>
  </si>
  <si>
    <t xml:space="preserve">Cereal </t>
  </si>
  <si>
    <t>Natures path high fiber</t>
  </si>
  <si>
    <t>1 T. chia seeds</t>
  </si>
  <si>
    <t>orange juice</t>
  </si>
  <si>
    <t xml:space="preserve">lemon </t>
  </si>
  <si>
    <t>parsley- garnish</t>
  </si>
  <si>
    <t>Dressing</t>
  </si>
  <si>
    <t>sugar</t>
  </si>
  <si>
    <t>balsamic vinegar</t>
  </si>
  <si>
    <t>water</t>
  </si>
  <si>
    <t>pepper</t>
  </si>
  <si>
    <t xml:space="preserve">Salad: </t>
  </si>
  <si>
    <t>lettuce</t>
  </si>
  <si>
    <t>arugula</t>
  </si>
  <si>
    <t>strawberries</t>
  </si>
  <si>
    <t>rotisserie chicken</t>
  </si>
  <si>
    <t>almonds</t>
  </si>
  <si>
    <t>blue cheese</t>
  </si>
  <si>
    <t>basil, fresh</t>
  </si>
  <si>
    <t>celeriac</t>
  </si>
  <si>
    <t xml:space="preserve">Wheat Baguette </t>
  </si>
  <si>
    <t xml:space="preserve">Roasted Cauliflower </t>
  </si>
  <si>
    <t>olive oil</t>
  </si>
  <si>
    <t>fish sauce</t>
  </si>
  <si>
    <t>lime zest</t>
  </si>
  <si>
    <t>canola oil</t>
  </si>
  <si>
    <t>brown sugar</t>
  </si>
  <si>
    <t>rice vinegar</t>
  </si>
  <si>
    <t>sub beets for carrots</t>
  </si>
  <si>
    <t xml:space="preserve">sub golden raisins </t>
  </si>
  <si>
    <t xml:space="preserve">candied ginger </t>
  </si>
  <si>
    <t>1 cup cereal</t>
  </si>
  <si>
    <t>1/8 c. dried crans</t>
  </si>
  <si>
    <t>2 T. sunflower seeds</t>
  </si>
  <si>
    <t>hot sauce or mustard</t>
  </si>
  <si>
    <t>or fruit of choice</t>
  </si>
  <si>
    <t xml:space="preserve">crumpet, toasted </t>
  </si>
  <si>
    <t xml:space="preserve">1 whole orange </t>
  </si>
  <si>
    <t xml:space="preserve">1% milk, 1/2 c. </t>
  </si>
  <si>
    <t>1 c.</t>
  </si>
  <si>
    <t>4 sprigs tarragon plus 2 tablespoons minced leaves</t>
  </si>
  <si>
    <t>2 large shallots, 1 halved, 1 minced</t>
  </si>
  <si>
    <t>2 garlic cloves, 1 smashed, 1 minced</t>
  </si>
  <si>
    <t>1 pound skinless, boneless chicken breasts</t>
  </si>
  <si>
    <t>Kosher salt, freshly ground pepper</t>
  </si>
  <si>
    <t>3/4 cup plain Greek yogurt</t>
  </si>
  <si>
    <t>3 tablespoons olive oil</t>
  </si>
  <si>
    <t>1/2 pound thinly sliced stringed sugar snap peas</t>
  </si>
  <si>
    <t>1 cup shelled fresh English (or frozen, thawed) peas</t>
  </si>
  <si>
    <t>1/2 cup thinly sliced stringed snow peas</t>
  </si>
  <si>
    <t>1/4 cup finely chopped flat-leaf parsley</t>
  </si>
  <si>
    <t>1/4 cup finely chopped fresh chives</t>
  </si>
  <si>
    <t>2 teaspoons finely grated lemon zest plus 1 tablespoon (or more) fresh lemon juice</t>
  </si>
  <si>
    <t>8 slices toasted whole grain bread and/or lettuce leaves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</si>
</sst>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b/>
      <sz val="12"/>
      <name val="Verdana"/>
      <family val="0"/>
    </font>
    <font>
      <sz val="10"/>
      <color indexed="8"/>
      <name val="Georgi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20" applyFont="1" applyAlignment="1" applyProtection="1">
      <alignment wrapText="1"/>
      <protection/>
    </xf>
    <xf numFmtId="0" fontId="0" fillId="2" borderId="0" xfId="0" applyFill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appetit.com/recipes/quick-recipes/2012/04/three-pea-chicken-salad#ixzz1qjms83H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workbookViewId="0" topLeftCell="A140">
      <selection activeCell="E159" sqref="E159"/>
    </sheetView>
  </sheetViews>
  <sheetFormatPr defaultColWidth="11.00390625" defaultRowHeight="12.75"/>
  <cols>
    <col min="1" max="1" width="18.625" style="6" customWidth="1"/>
    <col min="2" max="2" width="16.00390625" style="6" customWidth="1"/>
    <col min="3" max="3" width="20.75390625" style="0" customWidth="1"/>
  </cols>
  <sheetData>
    <row r="1" spans="1:7" ht="15.75">
      <c r="A1" s="7" t="s">
        <v>510</v>
      </c>
      <c r="D1" s="1" t="s">
        <v>428</v>
      </c>
      <c r="E1" s="1" t="s">
        <v>427</v>
      </c>
      <c r="F1" s="1" t="s">
        <v>446</v>
      </c>
      <c r="G1" s="1" t="s">
        <v>533</v>
      </c>
    </row>
    <row r="2" ht="12.75">
      <c r="A2" s="5" t="s">
        <v>447</v>
      </c>
    </row>
    <row r="3" spans="1:2" ht="12.75">
      <c r="A3" s="6" t="s">
        <v>307</v>
      </c>
      <c r="B3" s="6" t="s">
        <v>524</v>
      </c>
    </row>
    <row r="4" ht="12.75">
      <c r="B4" s="6" t="s">
        <v>525</v>
      </c>
    </row>
    <row r="5" ht="12.75">
      <c r="B5" s="6" t="s">
        <v>526</v>
      </c>
    </row>
    <row r="6" ht="12.75">
      <c r="B6" s="6" t="s">
        <v>527</v>
      </c>
    </row>
    <row r="7" ht="12.75">
      <c r="B7" s="6" t="s">
        <v>528</v>
      </c>
    </row>
    <row r="8" ht="12.75">
      <c r="B8" s="6" t="s">
        <v>529</v>
      </c>
    </row>
    <row r="9" ht="12.75">
      <c r="B9" s="6" t="s">
        <v>530</v>
      </c>
    </row>
    <row r="10" spans="2:7" ht="12.75">
      <c r="B10" s="6" t="s">
        <v>426</v>
      </c>
      <c r="D10" s="1">
        <v>220</v>
      </c>
      <c r="E10" s="1">
        <v>54</v>
      </c>
      <c r="F10" s="1">
        <v>1</v>
      </c>
      <c r="G10" s="1">
        <v>4</v>
      </c>
    </row>
    <row r="11" ht="12.75">
      <c r="A11" s="5"/>
    </row>
    <row r="12" spans="1:7" ht="12.75">
      <c r="A12" s="5" t="s">
        <v>534</v>
      </c>
      <c r="B12" s="6" t="s">
        <v>537</v>
      </c>
      <c r="D12">
        <v>41</v>
      </c>
      <c r="E12">
        <v>11</v>
      </c>
      <c r="F12">
        <v>0</v>
      </c>
      <c r="G12">
        <v>1</v>
      </c>
    </row>
    <row r="13" spans="1:7" ht="12.75">
      <c r="A13" s="6" t="s">
        <v>307</v>
      </c>
      <c r="B13" s="6" t="s">
        <v>416</v>
      </c>
      <c r="D13">
        <v>222</v>
      </c>
      <c r="F13">
        <v>4</v>
      </c>
      <c r="G13">
        <v>8</v>
      </c>
    </row>
    <row r="14" spans="1:7" ht="12.75">
      <c r="A14" s="5"/>
      <c r="B14" s="6" t="s">
        <v>535</v>
      </c>
      <c r="C14" t="s">
        <v>418</v>
      </c>
      <c r="D14">
        <v>68</v>
      </c>
      <c r="E14">
        <v>9</v>
      </c>
      <c r="G14">
        <v>6</v>
      </c>
    </row>
    <row r="15" spans="1:7" ht="12.75">
      <c r="A15" s="5"/>
      <c r="B15" s="6" t="s">
        <v>536</v>
      </c>
      <c r="C15" t="s">
        <v>417</v>
      </c>
      <c r="D15">
        <v>95</v>
      </c>
      <c r="E15">
        <v>4</v>
      </c>
      <c r="F15">
        <v>8</v>
      </c>
      <c r="G15">
        <v>3</v>
      </c>
    </row>
    <row r="16" spans="1:7" ht="12.75">
      <c r="A16" s="5"/>
      <c r="C16" t="s">
        <v>419</v>
      </c>
      <c r="D16" s="4">
        <v>426</v>
      </c>
      <c r="E16" s="4">
        <v>24</v>
      </c>
      <c r="F16" s="4">
        <v>12</v>
      </c>
      <c r="G16" s="4">
        <v>18</v>
      </c>
    </row>
    <row r="17" ht="12.75">
      <c r="A17" s="5"/>
    </row>
    <row r="18" spans="1:2" ht="12.75">
      <c r="A18" s="5" t="s">
        <v>445</v>
      </c>
      <c r="B18" s="6" t="s">
        <v>430</v>
      </c>
    </row>
    <row r="19" spans="1:2" ht="12.75">
      <c r="A19" s="6" t="s">
        <v>429</v>
      </c>
      <c r="B19" s="6" t="s">
        <v>431</v>
      </c>
    </row>
    <row r="20" ht="12.75">
      <c r="B20" s="6" t="s">
        <v>432</v>
      </c>
    </row>
    <row r="21" ht="12.75">
      <c r="B21" s="6" t="s">
        <v>433</v>
      </c>
    </row>
    <row r="22" ht="12.75">
      <c r="B22" s="6" t="s">
        <v>434</v>
      </c>
    </row>
    <row r="23" ht="12.75">
      <c r="B23" s="6" t="s">
        <v>435</v>
      </c>
    </row>
    <row r="24" ht="12.75">
      <c r="B24" s="6" t="s">
        <v>436</v>
      </c>
    </row>
    <row r="25" ht="12.75">
      <c r="B25" s="6" t="s">
        <v>437</v>
      </c>
    </row>
    <row r="26" ht="12.75">
      <c r="C26" t="s">
        <v>438</v>
      </c>
    </row>
    <row r="27" ht="12.75">
      <c r="C27" t="s">
        <v>439</v>
      </c>
    </row>
    <row r="28" ht="12.75">
      <c r="B28" s="6" t="s">
        <v>440</v>
      </c>
    </row>
    <row r="29" ht="12.75">
      <c r="B29" s="6" t="s">
        <v>441</v>
      </c>
    </row>
    <row r="30" ht="12.75">
      <c r="C30" t="s">
        <v>442</v>
      </c>
    </row>
    <row r="31" ht="12.75">
      <c r="C31" t="s">
        <v>443</v>
      </c>
    </row>
    <row r="32" spans="3:7" ht="12.75">
      <c r="C32" t="s">
        <v>444</v>
      </c>
      <c r="D32" s="4">
        <v>366</v>
      </c>
      <c r="E32" s="4">
        <v>40</v>
      </c>
      <c r="F32" s="4">
        <v>15</v>
      </c>
      <c r="G32" s="4">
        <v>21</v>
      </c>
    </row>
    <row r="34" spans="1:2" ht="12.75">
      <c r="A34" s="5" t="s">
        <v>532</v>
      </c>
      <c r="B34" s="6" t="s">
        <v>539</v>
      </c>
    </row>
    <row r="35" spans="1:2" ht="12.75">
      <c r="A35" s="6" t="s">
        <v>307</v>
      </c>
      <c r="B35" s="6" t="s">
        <v>540</v>
      </c>
    </row>
    <row r="36" ht="12.75">
      <c r="B36" s="6" t="s">
        <v>541</v>
      </c>
    </row>
    <row r="37" ht="12.75">
      <c r="B37" s="6" t="s">
        <v>542</v>
      </c>
    </row>
    <row r="38" spans="2:7" ht="12.75">
      <c r="B38" s="6" t="s">
        <v>543</v>
      </c>
      <c r="D38" s="4">
        <v>517</v>
      </c>
      <c r="E38" s="4">
        <v>109</v>
      </c>
      <c r="F38" s="4">
        <v>4</v>
      </c>
      <c r="G38" s="4">
        <v>16</v>
      </c>
    </row>
    <row r="40" ht="12.75">
      <c r="A40" s="5" t="s">
        <v>538</v>
      </c>
    </row>
    <row r="41" spans="1:2" ht="25.5">
      <c r="A41" s="6" t="s">
        <v>307</v>
      </c>
      <c r="B41" s="6" t="s">
        <v>544</v>
      </c>
    </row>
    <row r="42" spans="2:3" ht="12.75">
      <c r="B42" s="6" t="s">
        <v>545</v>
      </c>
      <c r="C42" t="s">
        <v>585</v>
      </c>
    </row>
    <row r="43" ht="12.75">
      <c r="B43" s="6" t="s">
        <v>586</v>
      </c>
    </row>
    <row r="44" ht="12.75">
      <c r="B44" s="6" t="s">
        <v>587</v>
      </c>
    </row>
    <row r="45" spans="4:7" ht="12.75">
      <c r="D45" s="1">
        <v>248</v>
      </c>
      <c r="E45" s="1">
        <v>23</v>
      </c>
      <c r="F45" s="1">
        <v>8</v>
      </c>
      <c r="G45" s="1">
        <v>14</v>
      </c>
    </row>
    <row r="46" spans="4:7" ht="12.75">
      <c r="D46" s="1"/>
      <c r="E46" s="1"/>
      <c r="F46" s="1"/>
      <c r="G46" s="1"/>
    </row>
    <row r="47" spans="1:7" ht="25.5">
      <c r="A47" s="5" t="s">
        <v>328</v>
      </c>
      <c r="B47" s="6" t="s">
        <v>327</v>
      </c>
      <c r="C47" t="s">
        <v>547</v>
      </c>
      <c r="D47">
        <f>72*2</f>
        <v>144</v>
      </c>
      <c r="E47">
        <v>1</v>
      </c>
      <c r="F47">
        <v>10</v>
      </c>
      <c r="G47">
        <v>12</v>
      </c>
    </row>
    <row r="48" spans="1:7" ht="12.75">
      <c r="A48" s="6" t="s">
        <v>307</v>
      </c>
      <c r="B48" s="6" t="s">
        <v>546</v>
      </c>
      <c r="D48">
        <v>140</v>
      </c>
      <c r="E48">
        <v>16</v>
      </c>
      <c r="F48">
        <v>2</v>
      </c>
      <c r="G48">
        <v>6</v>
      </c>
    </row>
    <row r="49" spans="2:7" ht="12.75">
      <c r="B49" s="6" t="s">
        <v>548</v>
      </c>
      <c r="C49" t="s">
        <v>589</v>
      </c>
      <c r="D49">
        <v>34</v>
      </c>
      <c r="E49">
        <v>7</v>
      </c>
      <c r="F49">
        <v>0.5</v>
      </c>
      <c r="G49">
        <v>2</v>
      </c>
    </row>
    <row r="50" ht="25.5">
      <c r="B50" s="6" t="s">
        <v>584</v>
      </c>
    </row>
    <row r="51" spans="4:7" ht="12.75">
      <c r="D51" s="4">
        <f>SUM(D47:D49)</f>
        <v>318</v>
      </c>
      <c r="E51" s="4">
        <f>SUM(E47:E49)</f>
        <v>24</v>
      </c>
      <c r="F51" s="4">
        <f>SUM(F47:F49)</f>
        <v>12.5</v>
      </c>
      <c r="G51" s="4">
        <f>SUM(G47:G49)</f>
        <v>20</v>
      </c>
    </row>
    <row r="54" spans="1:3" ht="12.75">
      <c r="A54" s="5" t="s">
        <v>550</v>
      </c>
      <c r="B54" s="6" t="s">
        <v>581</v>
      </c>
      <c r="C54" t="s">
        <v>551</v>
      </c>
    </row>
    <row r="55" spans="1:2" ht="12.75">
      <c r="A55" s="6" t="s">
        <v>307</v>
      </c>
      <c r="B55" s="6" t="s">
        <v>552</v>
      </c>
    </row>
    <row r="56" ht="12.75">
      <c r="B56" s="6" t="s">
        <v>588</v>
      </c>
    </row>
    <row r="57" ht="12.75">
      <c r="B57" s="6" t="s">
        <v>582</v>
      </c>
    </row>
    <row r="58" spans="2:7" ht="12.75">
      <c r="B58" s="6" t="s">
        <v>583</v>
      </c>
      <c r="D58" s="1">
        <v>409</v>
      </c>
      <c r="E58" s="1">
        <v>60</v>
      </c>
      <c r="F58" s="1">
        <v>12</v>
      </c>
      <c r="G58" s="1">
        <v>16</v>
      </c>
    </row>
    <row r="60" spans="1:2" ht="25.5">
      <c r="A60" s="8" t="s">
        <v>355</v>
      </c>
      <c r="B60" s="6" t="s">
        <v>308</v>
      </c>
    </row>
    <row r="61" spans="1:2" ht="25.5">
      <c r="A61" s="6" t="s">
        <v>329</v>
      </c>
      <c r="B61" s="6" t="s">
        <v>309</v>
      </c>
    </row>
    <row r="62" spans="1:2" ht="12.75">
      <c r="A62" s="6" t="s">
        <v>579</v>
      </c>
      <c r="B62" s="6" t="s">
        <v>310</v>
      </c>
    </row>
    <row r="63" spans="1:2" ht="12.75">
      <c r="A63" s="6" t="s">
        <v>580</v>
      </c>
      <c r="B63" s="6" t="s">
        <v>311</v>
      </c>
    </row>
    <row r="64" spans="1:2" ht="12.75">
      <c r="A64" s="6" t="s">
        <v>578</v>
      </c>
      <c r="B64" s="6" t="s">
        <v>312</v>
      </c>
    </row>
    <row r="65" spans="1:2" ht="25.5">
      <c r="A65" s="6" t="s">
        <v>326</v>
      </c>
      <c r="B65" s="6" t="s">
        <v>314</v>
      </c>
    </row>
    <row r="66" ht="12.75">
      <c r="B66" s="6" t="s">
        <v>316</v>
      </c>
    </row>
    <row r="67" ht="12.75">
      <c r="B67" s="6" t="s">
        <v>317</v>
      </c>
    </row>
    <row r="68" ht="12.75">
      <c r="B68" s="6" t="s">
        <v>318</v>
      </c>
    </row>
    <row r="69" ht="12.75">
      <c r="B69" s="6" t="s">
        <v>319</v>
      </c>
    </row>
    <row r="70" ht="12.75">
      <c r="B70" s="6" t="s">
        <v>320</v>
      </c>
    </row>
    <row r="71" ht="12.75">
      <c r="B71" s="6" t="s">
        <v>321</v>
      </c>
    </row>
    <row r="72" ht="25.5">
      <c r="B72" s="6" t="s">
        <v>322</v>
      </c>
    </row>
    <row r="73" ht="12.75">
      <c r="B73" s="6" t="s">
        <v>323</v>
      </c>
    </row>
    <row r="74" ht="12.75">
      <c r="B74" s="6" t="s">
        <v>324</v>
      </c>
    </row>
    <row r="75" spans="2:7" ht="25.5">
      <c r="B75" s="6" t="s">
        <v>325</v>
      </c>
      <c r="D75" s="4">
        <v>240</v>
      </c>
      <c r="E75" s="4">
        <v>35</v>
      </c>
      <c r="F75" s="4">
        <v>10</v>
      </c>
      <c r="G75" s="4">
        <v>6</v>
      </c>
    </row>
    <row r="77" ht="12.75">
      <c r="A77" s="8" t="s">
        <v>409</v>
      </c>
    </row>
    <row r="78" spans="2:7" ht="12.75">
      <c r="B78" s="6" t="s">
        <v>452</v>
      </c>
      <c r="D78">
        <v>80</v>
      </c>
      <c r="E78">
        <v>2</v>
      </c>
      <c r="F78">
        <v>8</v>
      </c>
      <c r="G78">
        <v>2</v>
      </c>
    </row>
    <row r="79" spans="2:7" ht="12.75">
      <c r="B79" s="6" t="s">
        <v>453</v>
      </c>
      <c r="D79">
        <v>540</v>
      </c>
      <c r="E79">
        <v>24</v>
      </c>
      <c r="F79">
        <v>45</v>
      </c>
      <c r="G79">
        <v>21</v>
      </c>
    </row>
    <row r="80" ht="12.75">
      <c r="B80" s="6" t="s">
        <v>454</v>
      </c>
    </row>
    <row r="81" ht="12.75">
      <c r="B81" s="6" t="s">
        <v>455</v>
      </c>
    </row>
    <row r="82" spans="2:7" ht="12.75">
      <c r="B82" s="6" t="s">
        <v>456</v>
      </c>
      <c r="D82">
        <v>65</v>
      </c>
      <c r="E82">
        <v>17</v>
      </c>
      <c r="F82">
        <v>0.2</v>
      </c>
      <c r="G82">
        <v>0.3</v>
      </c>
    </row>
    <row r="83" spans="2:7" ht="12.75">
      <c r="B83" s="6" t="s">
        <v>459</v>
      </c>
      <c r="D83">
        <v>16</v>
      </c>
      <c r="E83">
        <v>3</v>
      </c>
      <c r="F83">
        <v>0</v>
      </c>
      <c r="G83">
        <v>1</v>
      </c>
    </row>
    <row r="85" ht="12.75">
      <c r="B85" s="6" t="s">
        <v>458</v>
      </c>
    </row>
    <row r="86" spans="2:7" ht="12.75">
      <c r="B86" s="8" t="s">
        <v>460</v>
      </c>
      <c r="D86">
        <f>SUM(D78:D84)</f>
        <v>701</v>
      </c>
      <c r="E86">
        <f>SUM(E78:E84)</f>
        <v>46</v>
      </c>
      <c r="F86">
        <f>SUM(F78:F84)</f>
        <v>53.2</v>
      </c>
      <c r="G86">
        <f>SUM(G78:G84)</f>
        <v>24.3</v>
      </c>
    </row>
    <row r="87" spans="2:7" ht="12.75">
      <c r="B87" s="6" t="s">
        <v>464</v>
      </c>
      <c r="D87" s="4">
        <f>D86/6</f>
        <v>116.83333333333333</v>
      </c>
      <c r="E87" s="4">
        <f>E86/6</f>
        <v>7.666666666666667</v>
      </c>
      <c r="F87" s="4">
        <f>F86/6</f>
        <v>8.866666666666667</v>
      </c>
      <c r="G87" s="4">
        <f>G86/6</f>
        <v>4.05</v>
      </c>
    </row>
    <row r="89" spans="1:7" ht="12.75">
      <c r="A89" s="8" t="s">
        <v>457</v>
      </c>
      <c r="B89" s="6" t="s">
        <v>461</v>
      </c>
      <c r="D89" s="4">
        <v>280</v>
      </c>
      <c r="E89" s="4">
        <v>56</v>
      </c>
      <c r="F89" s="4">
        <v>4</v>
      </c>
      <c r="G89" s="4">
        <v>8</v>
      </c>
    </row>
    <row r="90" ht="12.75">
      <c r="B90" s="6" t="s">
        <v>462</v>
      </c>
    </row>
    <row r="92" spans="2:7" ht="12.75">
      <c r="B92" s="6" t="s">
        <v>465</v>
      </c>
      <c r="D92">
        <f>D87+D89</f>
        <v>396.8333333333333</v>
      </c>
      <c r="E92">
        <f>E87+E89</f>
        <v>63.666666666666664</v>
      </c>
      <c r="F92">
        <f>F87+F89</f>
        <v>12.866666666666667</v>
      </c>
      <c r="G92">
        <f>G87+G89</f>
        <v>12.05</v>
      </c>
    </row>
    <row r="95" ht="12.75">
      <c r="A95" s="8" t="s">
        <v>415</v>
      </c>
    </row>
    <row r="96" spans="1:7" ht="12.75">
      <c r="A96" s="6" t="s">
        <v>265</v>
      </c>
      <c r="B96" s="6" t="s">
        <v>410</v>
      </c>
      <c r="D96">
        <v>95</v>
      </c>
      <c r="E96">
        <v>16</v>
      </c>
      <c r="F96">
        <v>3</v>
      </c>
      <c r="G96">
        <v>2</v>
      </c>
    </row>
    <row r="97" spans="2:7" ht="12.75">
      <c r="B97" s="6" t="s">
        <v>411</v>
      </c>
      <c r="D97">
        <v>120</v>
      </c>
      <c r="E97">
        <v>0</v>
      </c>
      <c r="F97">
        <v>14</v>
      </c>
      <c r="G97">
        <v>0</v>
      </c>
    </row>
    <row r="98" spans="1:7" ht="12.75">
      <c r="A98" s="6" t="s">
        <v>412</v>
      </c>
      <c r="D98" s="4">
        <f>SUM(D96:D97)</f>
        <v>215</v>
      </c>
      <c r="E98" s="4">
        <f>SUM(E96:E97)</f>
        <v>16</v>
      </c>
      <c r="F98" s="4">
        <f>SUM(F96:F97)</f>
        <v>17</v>
      </c>
      <c r="G98" s="4">
        <f>SUM(G96:G97)</f>
        <v>2</v>
      </c>
    </row>
    <row r="99" ht="25.5">
      <c r="B99" s="6" t="s">
        <v>413</v>
      </c>
    </row>
    <row r="100" ht="12.75">
      <c r="B100" s="6" t="s">
        <v>414</v>
      </c>
    </row>
    <row r="102" ht="12.75">
      <c r="A102" s="8" t="s">
        <v>423</v>
      </c>
    </row>
    <row r="103" spans="2:7" ht="12.75">
      <c r="B103" s="6" t="s">
        <v>421</v>
      </c>
      <c r="D103">
        <v>90</v>
      </c>
      <c r="E103">
        <v>23</v>
      </c>
      <c r="F103">
        <v>0</v>
      </c>
      <c r="G103">
        <v>1</v>
      </c>
    </row>
    <row r="104" spans="2:7" ht="12.75">
      <c r="B104" s="6" t="s">
        <v>420</v>
      </c>
      <c r="D104">
        <v>188</v>
      </c>
      <c r="E104">
        <v>8</v>
      </c>
      <c r="F104">
        <v>16</v>
      </c>
      <c r="G104">
        <v>6</v>
      </c>
    </row>
    <row r="105" spans="2:7" ht="12.75">
      <c r="B105" s="6" t="s">
        <v>370</v>
      </c>
      <c r="D105">
        <v>42</v>
      </c>
      <c r="E105">
        <v>11</v>
      </c>
      <c r="F105">
        <v>0</v>
      </c>
      <c r="G105">
        <v>0</v>
      </c>
    </row>
    <row r="106" spans="2:7" ht="12.75">
      <c r="B106" s="6" t="s">
        <v>460</v>
      </c>
      <c r="D106" s="4">
        <f>SUM(D103:D105)</f>
        <v>320</v>
      </c>
      <c r="E106" s="4">
        <f>SUM(E103:E105)</f>
        <v>42</v>
      </c>
      <c r="F106" s="4">
        <f>SUM(F103:F105)</f>
        <v>16</v>
      </c>
      <c r="G106" s="4">
        <f>SUM(G103:G105)</f>
        <v>7</v>
      </c>
    </row>
    <row r="108" ht="12.75">
      <c r="A108" s="8" t="s">
        <v>81</v>
      </c>
    </row>
    <row r="109" spans="1:2" ht="25.5">
      <c r="A109" s="6" t="s">
        <v>91</v>
      </c>
      <c r="B109" s="6" t="s">
        <v>82</v>
      </c>
    </row>
    <row r="110" ht="25.5">
      <c r="B110" s="6" t="s">
        <v>83</v>
      </c>
    </row>
    <row r="111" ht="12.75">
      <c r="B111" s="6" t="s">
        <v>84</v>
      </c>
    </row>
    <row r="112" ht="12.75">
      <c r="B112" s="6" t="s">
        <v>85</v>
      </c>
    </row>
    <row r="113" ht="25.5">
      <c r="B113" s="6" t="s">
        <v>86</v>
      </c>
    </row>
    <row r="114" ht="12.75">
      <c r="B114" s="6" t="s">
        <v>87</v>
      </c>
    </row>
    <row r="115" ht="25.5">
      <c r="B115" s="6" t="s">
        <v>88</v>
      </c>
    </row>
    <row r="116" ht="12.75">
      <c r="B116" s="6" t="s">
        <v>315</v>
      </c>
    </row>
    <row r="117" ht="25.5">
      <c r="B117" s="6" t="s">
        <v>89</v>
      </c>
    </row>
    <row r="118" spans="1:7" ht="90.75">
      <c r="A118" s="6" t="s">
        <v>33</v>
      </c>
      <c r="B118" s="6" t="s">
        <v>90</v>
      </c>
      <c r="D118" s="4">
        <v>155</v>
      </c>
      <c r="E118" s="4">
        <v>21</v>
      </c>
      <c r="F118" s="4">
        <v>5</v>
      </c>
      <c r="G118" s="4">
        <v>7</v>
      </c>
    </row>
    <row r="120" ht="25.5">
      <c r="A120" s="8" t="s">
        <v>47</v>
      </c>
    </row>
    <row r="121" spans="1:2" ht="25.5">
      <c r="A121" s="6" t="s">
        <v>48</v>
      </c>
      <c r="B121" s="6" t="s">
        <v>49</v>
      </c>
    </row>
    <row r="122" ht="12.75">
      <c r="B122" s="6" t="s">
        <v>50</v>
      </c>
    </row>
    <row r="123" ht="12.75">
      <c r="B123" s="6" t="s">
        <v>51</v>
      </c>
    </row>
    <row r="124" ht="25.5">
      <c r="B124" s="6" t="s">
        <v>52</v>
      </c>
    </row>
    <row r="125" spans="2:7" ht="25.5">
      <c r="B125" s="6" t="s">
        <v>53</v>
      </c>
      <c r="D125" s="4">
        <v>178</v>
      </c>
      <c r="E125" s="4">
        <v>13</v>
      </c>
      <c r="F125" s="4">
        <v>13</v>
      </c>
      <c r="G125" s="4">
        <v>6</v>
      </c>
    </row>
    <row r="127" ht="25.5">
      <c r="A127" s="8" t="s">
        <v>54</v>
      </c>
    </row>
    <row r="128" spans="1:2" ht="25.5">
      <c r="A128" s="6" t="s">
        <v>55</v>
      </c>
      <c r="B128" s="6" t="s">
        <v>56</v>
      </c>
    </row>
    <row r="129" ht="12.75">
      <c r="B129" s="6" t="s">
        <v>57</v>
      </c>
    </row>
    <row r="130" ht="12.75">
      <c r="B130" s="6" t="s">
        <v>58</v>
      </c>
    </row>
    <row r="131" spans="1:2" ht="25.5">
      <c r="A131" s="6" t="s">
        <v>67</v>
      </c>
      <c r="B131" s="6" t="s">
        <v>59</v>
      </c>
    </row>
    <row r="132" spans="1:3" ht="25.5">
      <c r="A132" s="6" t="s">
        <v>68</v>
      </c>
      <c r="B132" s="6" t="s">
        <v>34</v>
      </c>
      <c r="C132" s="6" t="s">
        <v>69</v>
      </c>
    </row>
    <row r="133" ht="25.5">
      <c r="B133" s="6" t="s">
        <v>60</v>
      </c>
    </row>
    <row r="134" ht="25.5">
      <c r="B134" s="6" t="s">
        <v>61</v>
      </c>
    </row>
    <row r="135" ht="12.75">
      <c r="B135" s="6" t="s">
        <v>35</v>
      </c>
    </row>
    <row r="136" ht="25.5">
      <c r="B136" s="6" t="s">
        <v>313</v>
      </c>
    </row>
    <row r="137" ht="12.75">
      <c r="B137" s="6" t="s">
        <v>62</v>
      </c>
    </row>
    <row r="138" ht="12.75">
      <c r="B138" s="6" t="s">
        <v>63</v>
      </c>
    </row>
    <row r="139" ht="25.5">
      <c r="B139" s="6" t="s">
        <v>65</v>
      </c>
    </row>
    <row r="140" spans="2:7" ht="39">
      <c r="B140" s="6" t="s">
        <v>66</v>
      </c>
      <c r="D140" s="4">
        <v>257</v>
      </c>
      <c r="E140" s="4">
        <v>30</v>
      </c>
      <c r="F140" s="4">
        <v>14</v>
      </c>
      <c r="G140" s="4">
        <v>7</v>
      </c>
    </row>
    <row r="142" ht="25.5">
      <c r="A142" s="8" t="s">
        <v>0</v>
      </c>
    </row>
    <row r="143" spans="1:2" ht="12.75">
      <c r="A143" s="6" t="s">
        <v>1</v>
      </c>
      <c r="B143" s="8" t="s">
        <v>17</v>
      </c>
    </row>
    <row r="144" ht="12.75">
      <c r="B144" s="6" t="s">
        <v>2</v>
      </c>
    </row>
    <row r="145" ht="12.75">
      <c r="B145" s="6" t="s">
        <v>3</v>
      </c>
    </row>
    <row r="146" ht="25.5">
      <c r="B146" s="6" t="s">
        <v>4</v>
      </c>
    </row>
    <row r="147" ht="12.75">
      <c r="B147" s="6" t="s">
        <v>5</v>
      </c>
    </row>
    <row r="148" ht="12.75">
      <c r="B148" s="8" t="s">
        <v>6</v>
      </c>
    </row>
    <row r="149" ht="12.75">
      <c r="B149" s="6" t="s">
        <v>7</v>
      </c>
    </row>
    <row r="150" ht="12.75">
      <c r="B150" s="6" t="s">
        <v>8</v>
      </c>
    </row>
    <row r="151" ht="12.75">
      <c r="B151" s="6" t="s">
        <v>9</v>
      </c>
    </row>
    <row r="152" ht="25.5">
      <c r="B152" s="6" t="s">
        <v>10</v>
      </c>
    </row>
    <row r="153" ht="12.75">
      <c r="B153" s="6" t="s">
        <v>11</v>
      </c>
    </row>
    <row r="154" ht="25.5">
      <c r="B154" s="6" t="s">
        <v>12</v>
      </c>
    </row>
    <row r="155" ht="12.75">
      <c r="B155" s="8" t="s">
        <v>13</v>
      </c>
    </row>
    <row r="156" ht="12.75">
      <c r="B156" s="6" t="s">
        <v>14</v>
      </c>
    </row>
    <row r="157" ht="12.75">
      <c r="B157" s="6" t="s">
        <v>15</v>
      </c>
    </row>
    <row r="158" spans="2:7" ht="12.75">
      <c r="B158" s="6" t="s">
        <v>16</v>
      </c>
      <c r="D158" s="4">
        <v>260</v>
      </c>
      <c r="E158" s="4">
        <v>23</v>
      </c>
      <c r="F158" s="4">
        <v>16</v>
      </c>
      <c r="G158" s="4">
        <v>9</v>
      </c>
    </row>
    <row r="187" ht="12.75">
      <c r="A187" s="5"/>
    </row>
    <row r="204" ht="12.75">
      <c r="B204" s="3"/>
    </row>
    <row r="205" ht="12.75">
      <c r="B205" s="3"/>
    </row>
    <row r="206" ht="12.75">
      <c r="B206" s="9"/>
    </row>
    <row r="238" ht="12.75">
      <c r="A238" s="8"/>
    </row>
  </sheetData>
  <hyperlinks>
    <hyperlink ref="B206" r:id="rId1" display="Read More http://www.bonappetit.com/recipes/quick-recipes/2012/04/three-pea-chicken-salad#ixzz1qjms83Hs"/>
  </hyperlinks>
  <printOptions/>
  <pageMargins left="0.75" right="0.75" top="1" bottom="1" header="0.5" footer="0.5"/>
  <pageSetup orientation="landscape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4"/>
  <sheetViews>
    <sheetView workbookViewId="0" topLeftCell="A184">
      <selection activeCell="A202" sqref="A202"/>
    </sheetView>
  </sheetViews>
  <sheetFormatPr defaultColWidth="11.00390625" defaultRowHeight="12.75"/>
  <cols>
    <col min="1" max="1" width="19.25390625" style="6" customWidth="1"/>
    <col min="2" max="2" width="17.00390625" style="6" customWidth="1"/>
  </cols>
  <sheetData>
    <row r="1" spans="1:7" ht="12.75">
      <c r="A1" s="5" t="s">
        <v>512</v>
      </c>
      <c r="D1" s="4" t="s">
        <v>362</v>
      </c>
      <c r="E1" s="4" t="s">
        <v>363</v>
      </c>
      <c r="F1" s="4" t="s">
        <v>364</v>
      </c>
      <c r="G1" s="4" t="s">
        <v>365</v>
      </c>
    </row>
    <row r="2" spans="1:2" ht="25.5">
      <c r="A2" s="5" t="s">
        <v>357</v>
      </c>
      <c r="B2" s="6" t="s">
        <v>513</v>
      </c>
    </row>
    <row r="3" spans="1:2" ht="12.75">
      <c r="A3" s="5"/>
      <c r="B3" s="6" t="s">
        <v>514</v>
      </c>
    </row>
    <row r="4" spans="2:3" ht="12.75">
      <c r="B4" s="6" t="s">
        <v>515</v>
      </c>
      <c r="C4" s="2"/>
    </row>
    <row r="5" ht="12.75">
      <c r="B5" s="6" t="s">
        <v>516</v>
      </c>
    </row>
    <row r="6" spans="2:7" ht="12.75">
      <c r="B6" s="6" t="s">
        <v>517</v>
      </c>
      <c r="D6" s="4">
        <v>471</v>
      </c>
      <c r="E6" s="4">
        <v>55</v>
      </c>
      <c r="F6" s="4">
        <v>17</v>
      </c>
      <c r="G6" s="4">
        <v>25</v>
      </c>
    </row>
    <row r="9" spans="1:2" ht="25.5">
      <c r="A9" s="5" t="s">
        <v>358</v>
      </c>
      <c r="B9" s="6" t="s">
        <v>470</v>
      </c>
    </row>
    <row r="10" spans="1:2" ht="12.75">
      <c r="A10" s="5"/>
      <c r="B10" s="6" t="s">
        <v>471</v>
      </c>
    </row>
    <row r="11" ht="12.75">
      <c r="B11" s="6" t="s">
        <v>472</v>
      </c>
    </row>
    <row r="12" ht="12.75">
      <c r="B12" s="6" t="s">
        <v>521</v>
      </c>
    </row>
    <row r="13" ht="12.75">
      <c r="B13" s="6" t="s">
        <v>473</v>
      </c>
    </row>
    <row r="14" ht="12.75">
      <c r="B14" s="6" t="s">
        <v>474</v>
      </c>
    </row>
    <row r="15" ht="12.75">
      <c r="B15" s="6" t="s">
        <v>475</v>
      </c>
    </row>
    <row r="16" ht="12.75">
      <c r="B16" s="6" t="s">
        <v>476</v>
      </c>
    </row>
    <row r="17" ht="12.75">
      <c r="B17" s="6" t="s">
        <v>477</v>
      </c>
    </row>
    <row r="19" ht="12.75">
      <c r="B19" s="6" t="s">
        <v>478</v>
      </c>
    </row>
    <row r="20" ht="12.75">
      <c r="B20" s="6" t="s">
        <v>479</v>
      </c>
    </row>
    <row r="21" ht="12.75">
      <c r="B21" s="6" t="s">
        <v>480</v>
      </c>
    </row>
    <row r="22" ht="12.75">
      <c r="B22" s="6" t="s">
        <v>481</v>
      </c>
    </row>
    <row r="23" ht="12.75">
      <c r="B23" s="6" t="s">
        <v>482</v>
      </c>
    </row>
    <row r="24" spans="2:7" ht="12.75">
      <c r="B24" s="6" t="s">
        <v>483</v>
      </c>
      <c r="D24" s="4">
        <v>460</v>
      </c>
      <c r="E24" s="4">
        <v>32</v>
      </c>
      <c r="F24" s="4">
        <v>16</v>
      </c>
      <c r="G24" s="4">
        <v>47</v>
      </c>
    </row>
    <row r="26" spans="1:3" ht="25.5">
      <c r="A26" s="5" t="s">
        <v>359</v>
      </c>
      <c r="B26" s="6" t="s">
        <v>267</v>
      </c>
      <c r="C26" t="s">
        <v>266</v>
      </c>
    </row>
    <row r="27" spans="1:3" ht="12.75">
      <c r="A27" s="11" t="s">
        <v>271</v>
      </c>
      <c r="B27" s="6" t="s">
        <v>484</v>
      </c>
      <c r="C27" t="s">
        <v>268</v>
      </c>
    </row>
    <row r="28" spans="1:3" ht="12.75">
      <c r="A28" s="6" t="s">
        <v>549</v>
      </c>
      <c r="B28" s="6" t="s">
        <v>485</v>
      </c>
      <c r="C28" t="s">
        <v>269</v>
      </c>
    </row>
    <row r="29" spans="2:3" ht="12.75">
      <c r="B29" s="6" t="s">
        <v>486</v>
      </c>
      <c r="C29" t="s">
        <v>272</v>
      </c>
    </row>
    <row r="30" spans="2:3" ht="12.75">
      <c r="B30" s="6" t="s">
        <v>487</v>
      </c>
      <c r="C30" t="s">
        <v>273</v>
      </c>
    </row>
    <row r="31" spans="2:3" ht="12.75">
      <c r="B31" s="6" t="s">
        <v>488</v>
      </c>
      <c r="C31" t="s">
        <v>274</v>
      </c>
    </row>
    <row r="32" spans="2:3" ht="12.75">
      <c r="B32" s="6" t="s">
        <v>489</v>
      </c>
      <c r="C32" t="s">
        <v>275</v>
      </c>
    </row>
    <row r="33" spans="2:3" ht="12.75">
      <c r="B33" s="6" t="s">
        <v>490</v>
      </c>
      <c r="C33" t="s">
        <v>276</v>
      </c>
    </row>
    <row r="34" spans="2:3" ht="12.75">
      <c r="B34" s="6" t="s">
        <v>491</v>
      </c>
      <c r="C34" t="s">
        <v>277</v>
      </c>
    </row>
    <row r="35" spans="2:3" ht="12.75">
      <c r="B35" s="6" t="s">
        <v>492</v>
      </c>
      <c r="C35" t="s">
        <v>278</v>
      </c>
    </row>
    <row r="36" spans="2:7" ht="12.75">
      <c r="B36" s="6" t="s">
        <v>493</v>
      </c>
      <c r="C36" t="s">
        <v>279</v>
      </c>
      <c r="D36" s="4">
        <v>411</v>
      </c>
      <c r="E36" s="4">
        <v>50</v>
      </c>
      <c r="F36" s="4">
        <v>18</v>
      </c>
      <c r="G36" s="4">
        <v>13</v>
      </c>
    </row>
    <row r="37" spans="4:7" ht="12.75">
      <c r="D37" s="4"/>
      <c r="E37" s="4"/>
      <c r="F37" s="4"/>
      <c r="G37" s="4"/>
    </row>
    <row r="38" spans="1:3" ht="12.75">
      <c r="A38" s="5" t="s">
        <v>500</v>
      </c>
      <c r="B38" s="6" t="s">
        <v>501</v>
      </c>
      <c r="C38" t="s">
        <v>283</v>
      </c>
    </row>
    <row r="39" spans="1:3" ht="12.75">
      <c r="A39" s="6" t="s">
        <v>271</v>
      </c>
      <c r="B39" s="6" t="s">
        <v>502</v>
      </c>
      <c r="C39" t="s">
        <v>284</v>
      </c>
    </row>
    <row r="40" spans="2:3" ht="12.75">
      <c r="B40" s="6" t="s">
        <v>503</v>
      </c>
      <c r="C40" t="s">
        <v>285</v>
      </c>
    </row>
    <row r="41" spans="2:3" ht="12.75">
      <c r="B41" s="6" t="s">
        <v>504</v>
      </c>
      <c r="C41" t="s">
        <v>285</v>
      </c>
    </row>
    <row r="42" spans="2:3" ht="12.75">
      <c r="B42" s="6" t="s">
        <v>505</v>
      </c>
      <c r="C42" t="s">
        <v>285</v>
      </c>
    </row>
    <row r="43" spans="2:3" ht="12.75">
      <c r="B43" s="6" t="s">
        <v>553</v>
      </c>
      <c r="C43" t="s">
        <v>286</v>
      </c>
    </row>
    <row r="44" spans="2:3" ht="12.75">
      <c r="B44" s="6" t="s">
        <v>554</v>
      </c>
      <c r="C44" t="s">
        <v>287</v>
      </c>
    </row>
    <row r="45" ht="12.75">
      <c r="B45" s="6" t="s">
        <v>521</v>
      </c>
    </row>
    <row r="46" ht="12.75">
      <c r="B46" s="6" t="s">
        <v>555</v>
      </c>
    </row>
    <row r="47" spans="4:7" ht="12.75">
      <c r="D47" s="4">
        <v>86</v>
      </c>
      <c r="E47" s="4">
        <v>18</v>
      </c>
      <c r="F47" s="4">
        <v>1</v>
      </c>
      <c r="G47" s="4">
        <v>2</v>
      </c>
    </row>
    <row r="56" spans="1:7" ht="12.75">
      <c r="A56" s="5"/>
      <c r="G56" s="1"/>
    </row>
    <row r="57" ht="25.5">
      <c r="A57" s="5" t="s">
        <v>361</v>
      </c>
    </row>
    <row r="58" ht="36">
      <c r="B58" s="3" t="s">
        <v>590</v>
      </c>
    </row>
    <row r="59" ht="24">
      <c r="B59" s="3" t="s">
        <v>591</v>
      </c>
    </row>
    <row r="60" ht="24">
      <c r="B60" s="3" t="s">
        <v>592</v>
      </c>
    </row>
    <row r="61" ht="24">
      <c r="B61" s="3" t="s">
        <v>593</v>
      </c>
    </row>
    <row r="62" ht="24">
      <c r="B62" s="3" t="s">
        <v>594</v>
      </c>
    </row>
    <row r="63" ht="24">
      <c r="B63" s="3" t="s">
        <v>595</v>
      </c>
    </row>
    <row r="64" ht="12.75">
      <c r="B64" s="3" t="s">
        <v>596</v>
      </c>
    </row>
    <row r="65" ht="24">
      <c r="B65" s="3" t="s">
        <v>597</v>
      </c>
    </row>
    <row r="66" ht="36">
      <c r="B66" s="3" t="s">
        <v>598</v>
      </c>
    </row>
    <row r="67" ht="24">
      <c r="B67" s="3" t="s">
        <v>599</v>
      </c>
    </row>
    <row r="68" ht="24">
      <c r="B68" s="3" t="s">
        <v>600</v>
      </c>
    </row>
    <row r="69" ht="24">
      <c r="B69" s="3" t="s">
        <v>601</v>
      </c>
    </row>
    <row r="70" spans="2:7" ht="48">
      <c r="B70" s="3" t="s">
        <v>602</v>
      </c>
      <c r="D70" s="4">
        <v>450</v>
      </c>
      <c r="E70" s="4">
        <v>45</v>
      </c>
      <c r="F70" s="4">
        <v>14</v>
      </c>
      <c r="G70" s="4">
        <v>37</v>
      </c>
    </row>
    <row r="71" ht="36">
      <c r="B71" s="3" t="s">
        <v>603</v>
      </c>
    </row>
    <row r="72" ht="25.5">
      <c r="A72" s="8" t="s">
        <v>330</v>
      </c>
    </row>
    <row r="73" ht="12.75">
      <c r="A73" s="6" t="s">
        <v>371</v>
      </c>
    </row>
    <row r="74" ht="25.5">
      <c r="B74" s="6" t="s">
        <v>372</v>
      </c>
    </row>
    <row r="75" ht="12.75">
      <c r="B75" s="6" t="s">
        <v>373</v>
      </c>
    </row>
    <row r="76" ht="12.75">
      <c r="B76" s="6" t="s">
        <v>374</v>
      </c>
    </row>
    <row r="77" ht="12.75">
      <c r="B77" s="6" t="s">
        <v>375</v>
      </c>
    </row>
    <row r="78" ht="25.5">
      <c r="B78" s="6" t="s">
        <v>376</v>
      </c>
    </row>
    <row r="79" ht="12.75">
      <c r="B79" s="6" t="s">
        <v>377</v>
      </c>
    </row>
    <row r="80" ht="12.75">
      <c r="B80" s="6" t="s">
        <v>378</v>
      </c>
    </row>
    <row r="81" ht="12.75">
      <c r="B81" s="6" t="s">
        <v>379</v>
      </c>
    </row>
    <row r="82" ht="12.75">
      <c r="B82" s="6" t="s">
        <v>380</v>
      </c>
    </row>
    <row r="83" ht="12.75">
      <c r="B83" s="6" t="s">
        <v>381</v>
      </c>
    </row>
    <row r="84" ht="12.75">
      <c r="B84" s="6" t="s">
        <v>382</v>
      </c>
    </row>
    <row r="85" ht="12.75">
      <c r="B85" s="6" t="s">
        <v>383</v>
      </c>
    </row>
    <row r="86" ht="12.75">
      <c r="B86" s="6" t="s">
        <v>385</v>
      </c>
    </row>
    <row r="87" spans="2:7" ht="12.75">
      <c r="B87" s="6" t="s">
        <v>386</v>
      </c>
      <c r="D87" s="4">
        <v>238</v>
      </c>
      <c r="E87" s="4">
        <v>29</v>
      </c>
      <c r="F87" s="4">
        <v>13</v>
      </c>
      <c r="G87" s="4">
        <v>5</v>
      </c>
    </row>
    <row r="88" ht="12.75">
      <c r="B88" s="6" t="s">
        <v>387</v>
      </c>
    </row>
    <row r="90" spans="1:4" ht="25.5">
      <c r="A90" s="8" t="s">
        <v>188</v>
      </c>
      <c r="B90" s="6" t="s">
        <v>246</v>
      </c>
      <c r="D90" t="s">
        <v>247</v>
      </c>
    </row>
    <row r="91" spans="1:4" ht="12.75">
      <c r="A91" s="6" t="s">
        <v>248</v>
      </c>
      <c r="B91" s="6">
        <v>1.5</v>
      </c>
      <c r="C91" t="s">
        <v>219</v>
      </c>
      <c r="D91">
        <f>B91/2</f>
        <v>0.75</v>
      </c>
    </row>
    <row r="92" spans="1:4" ht="12.75">
      <c r="A92" s="6" t="s">
        <v>249</v>
      </c>
      <c r="B92" s="6">
        <v>1.5</v>
      </c>
      <c r="C92" t="s">
        <v>219</v>
      </c>
      <c r="D92">
        <f aca="true" t="shared" si="0" ref="D92:D101">B92/2</f>
        <v>0.75</v>
      </c>
    </row>
    <row r="93" spans="1:4" ht="12.75">
      <c r="A93" s="6" t="s">
        <v>181</v>
      </c>
      <c r="B93" s="6">
        <v>1</v>
      </c>
      <c r="C93" t="s">
        <v>219</v>
      </c>
      <c r="D93">
        <f t="shared" si="0"/>
        <v>0.5</v>
      </c>
    </row>
    <row r="94" spans="1:4" ht="12.75">
      <c r="A94" s="6" t="s">
        <v>488</v>
      </c>
      <c r="B94" s="6">
        <v>1</v>
      </c>
      <c r="C94" t="s">
        <v>219</v>
      </c>
      <c r="D94">
        <f t="shared" si="0"/>
        <v>0.5</v>
      </c>
    </row>
    <row r="95" spans="1:4" ht="12.75">
      <c r="A95" s="6" t="s">
        <v>182</v>
      </c>
      <c r="B95" s="6">
        <v>0.5</v>
      </c>
      <c r="C95" t="s">
        <v>219</v>
      </c>
      <c r="D95">
        <f t="shared" si="0"/>
        <v>0.25</v>
      </c>
    </row>
    <row r="96" spans="1:4" ht="12.75">
      <c r="A96" s="6" t="s">
        <v>183</v>
      </c>
      <c r="B96" s="6">
        <v>0.5</v>
      </c>
      <c r="C96" t="s">
        <v>219</v>
      </c>
      <c r="D96">
        <f t="shared" si="0"/>
        <v>0.25</v>
      </c>
    </row>
    <row r="97" spans="1:4" ht="12.75">
      <c r="A97" s="6" t="s">
        <v>471</v>
      </c>
      <c r="B97" s="6">
        <v>2</v>
      </c>
      <c r="C97" t="s">
        <v>282</v>
      </c>
      <c r="D97">
        <f t="shared" si="0"/>
        <v>1</v>
      </c>
    </row>
    <row r="98" spans="1:4" ht="12.75">
      <c r="A98" s="6" t="s">
        <v>572</v>
      </c>
      <c r="B98" s="6">
        <v>2</v>
      </c>
      <c r="C98" t="s">
        <v>282</v>
      </c>
      <c r="D98">
        <f t="shared" si="0"/>
        <v>1</v>
      </c>
    </row>
    <row r="99" spans="1:4" ht="12.75">
      <c r="A99" s="6" t="s">
        <v>521</v>
      </c>
      <c r="B99" s="6">
        <v>0.5</v>
      </c>
      <c r="C99" t="s">
        <v>184</v>
      </c>
      <c r="D99">
        <f t="shared" si="0"/>
        <v>0.25</v>
      </c>
    </row>
    <row r="100" spans="1:4" ht="12.75">
      <c r="A100" s="6" t="s">
        <v>474</v>
      </c>
      <c r="B100" s="6">
        <v>0.5</v>
      </c>
      <c r="C100" t="s">
        <v>229</v>
      </c>
      <c r="D100">
        <f t="shared" si="0"/>
        <v>0.25</v>
      </c>
    </row>
    <row r="101" spans="1:4" ht="12.75">
      <c r="A101" s="6" t="s">
        <v>185</v>
      </c>
      <c r="B101" s="6">
        <v>15</v>
      </c>
      <c r="C101" t="s">
        <v>186</v>
      </c>
      <c r="D101">
        <f t="shared" si="0"/>
        <v>7.5</v>
      </c>
    </row>
    <row r="103" spans="1:2" ht="12.75">
      <c r="A103" s="11" t="s">
        <v>187</v>
      </c>
      <c r="B103" s="8">
        <v>390</v>
      </c>
    </row>
    <row r="104" spans="1:2" ht="12.75">
      <c r="A104" s="11" t="s">
        <v>243</v>
      </c>
      <c r="B104" s="8">
        <v>75</v>
      </c>
    </row>
    <row r="105" spans="1:2" ht="12.75">
      <c r="A105" s="11" t="s">
        <v>533</v>
      </c>
      <c r="B105" s="8">
        <v>11.3</v>
      </c>
    </row>
    <row r="106" spans="1:2" ht="12.75">
      <c r="A106" s="11" t="s">
        <v>244</v>
      </c>
      <c r="B106" s="8">
        <v>7.7</v>
      </c>
    </row>
    <row r="108" ht="25.5">
      <c r="A108" s="8" t="s">
        <v>133</v>
      </c>
    </row>
    <row r="109" spans="1:3" ht="12.75">
      <c r="A109" s="6" t="s">
        <v>513</v>
      </c>
      <c r="B109" s="6">
        <v>9</v>
      </c>
      <c r="C109" t="s">
        <v>186</v>
      </c>
    </row>
    <row r="110" spans="1:3" ht="12.75">
      <c r="A110" s="6" t="s">
        <v>514</v>
      </c>
      <c r="B110" s="6">
        <v>3</v>
      </c>
      <c r="C110" t="s">
        <v>280</v>
      </c>
    </row>
    <row r="111" spans="1:3" ht="12.75">
      <c r="A111" s="6" t="s">
        <v>492</v>
      </c>
      <c r="B111" s="13">
        <v>0.25</v>
      </c>
      <c r="C111" t="s">
        <v>216</v>
      </c>
    </row>
    <row r="112" spans="1:3" ht="12.75">
      <c r="A112" s="6" t="s">
        <v>516</v>
      </c>
      <c r="B112" s="6">
        <v>6</v>
      </c>
      <c r="C112" t="s">
        <v>189</v>
      </c>
    </row>
    <row r="113" spans="1:3" ht="12.75">
      <c r="A113" s="6" t="s">
        <v>517</v>
      </c>
      <c r="C113" t="s">
        <v>190</v>
      </c>
    </row>
    <row r="114" ht="12.75">
      <c r="B114" s="6" t="s">
        <v>191</v>
      </c>
    </row>
    <row r="116" ht="12.75">
      <c r="B116" s="6" t="s">
        <v>192</v>
      </c>
    </row>
    <row r="117" spans="1:5" ht="12.75">
      <c r="A117" s="6" t="s">
        <v>193</v>
      </c>
      <c r="B117" s="14">
        <v>0.33</v>
      </c>
      <c r="C117" t="s">
        <v>194</v>
      </c>
      <c r="D117" t="s">
        <v>195</v>
      </c>
      <c r="E117" s="4">
        <v>127</v>
      </c>
    </row>
    <row r="118" spans="1:5" ht="12.75">
      <c r="A118" s="6" t="s">
        <v>196</v>
      </c>
      <c r="B118" s="6">
        <v>3</v>
      </c>
      <c r="C118" t="s">
        <v>197</v>
      </c>
      <c r="D118" t="s">
        <v>198</v>
      </c>
      <c r="E118" s="4">
        <v>12</v>
      </c>
    </row>
    <row r="119" spans="1:5" ht="12.75">
      <c r="A119" s="6" t="s">
        <v>199</v>
      </c>
      <c r="B119" s="6">
        <v>3</v>
      </c>
      <c r="C119" t="s">
        <v>197</v>
      </c>
      <c r="D119" t="s">
        <v>200</v>
      </c>
      <c r="E119" s="4">
        <v>80</v>
      </c>
    </row>
    <row r="120" spans="1:5" ht="12.75">
      <c r="A120" s="6" t="s">
        <v>201</v>
      </c>
      <c r="B120" s="6">
        <v>5</v>
      </c>
      <c r="C120" t="s">
        <v>202</v>
      </c>
      <c r="D120" t="s">
        <v>203</v>
      </c>
      <c r="E120" s="4">
        <v>3.2</v>
      </c>
    </row>
    <row r="121" spans="1:5" ht="12.75">
      <c r="A121" s="6" t="s">
        <v>204</v>
      </c>
      <c r="B121" s="6">
        <v>1</v>
      </c>
      <c r="C121" t="s">
        <v>205</v>
      </c>
      <c r="D121" t="s">
        <v>206</v>
      </c>
      <c r="E121" s="4">
        <v>2.1</v>
      </c>
    </row>
    <row r="122" spans="1:3" ht="12.75">
      <c r="A122" s="6" t="s">
        <v>207</v>
      </c>
      <c r="B122" s="6">
        <v>2</v>
      </c>
      <c r="C122" t="s">
        <v>197</v>
      </c>
    </row>
    <row r="123" ht="12.75">
      <c r="A123" s="6" t="s">
        <v>208</v>
      </c>
    </row>
    <row r="124" spans="1:3" ht="12.75">
      <c r="A124" s="6" t="s">
        <v>209</v>
      </c>
      <c r="B124" s="6">
        <v>1</v>
      </c>
      <c r="C124" t="s">
        <v>281</v>
      </c>
    </row>
    <row r="126" spans="1:5" ht="12.75">
      <c r="A126" s="6" t="s">
        <v>210</v>
      </c>
      <c r="C126" t="s">
        <v>211</v>
      </c>
      <c r="D126" t="s">
        <v>212</v>
      </c>
      <c r="E126" s="4" t="s">
        <v>134</v>
      </c>
    </row>
    <row r="127" spans="1:5" ht="12.75">
      <c r="A127" s="6" t="s">
        <v>213</v>
      </c>
      <c r="E127" s="4"/>
    </row>
    <row r="128" spans="1:5" ht="12.75">
      <c r="A128" s="6">
        <v>88</v>
      </c>
      <c r="B128" s="6" t="s">
        <v>187</v>
      </c>
      <c r="C128">
        <v>128</v>
      </c>
      <c r="D128">
        <f>C128*2</f>
        <v>256</v>
      </c>
      <c r="E128" s="4">
        <f>D128+A128+E117</f>
        <v>471</v>
      </c>
    </row>
    <row r="129" spans="1:5" ht="12.75">
      <c r="A129" s="6">
        <v>3.58</v>
      </c>
      <c r="B129" s="6" t="s">
        <v>243</v>
      </c>
      <c r="C129">
        <v>24</v>
      </c>
      <c r="D129">
        <f>C129*2</f>
        <v>48</v>
      </c>
      <c r="E129" s="4">
        <f>D129+A129+E120</f>
        <v>54.78</v>
      </c>
    </row>
    <row r="130" spans="1:5" ht="12.75">
      <c r="A130" s="6">
        <v>14.52</v>
      </c>
      <c r="B130" s="6" t="s">
        <v>130</v>
      </c>
      <c r="C130">
        <v>4</v>
      </c>
      <c r="D130">
        <f>C130*2</f>
        <v>8</v>
      </c>
      <c r="E130" s="4">
        <f>E121+D130+A130</f>
        <v>24.619999999999997</v>
      </c>
    </row>
    <row r="131" spans="1:5" ht="12.75">
      <c r="A131" s="6">
        <v>1.41</v>
      </c>
      <c r="B131" s="6" t="s">
        <v>131</v>
      </c>
      <c r="C131">
        <v>2</v>
      </c>
      <c r="D131">
        <f>C131*2</f>
        <v>4</v>
      </c>
      <c r="E131" s="4">
        <f>A131+D131+E118</f>
        <v>17.41</v>
      </c>
    </row>
    <row r="132" spans="1:4" ht="12.75">
      <c r="A132" s="6">
        <v>863</v>
      </c>
      <c r="B132" s="6" t="s">
        <v>132</v>
      </c>
      <c r="C132">
        <v>159</v>
      </c>
      <c r="D132">
        <f>C132*2</f>
        <v>318</v>
      </c>
    </row>
    <row r="134" spans="1:4" ht="12.75">
      <c r="A134" s="8" t="s">
        <v>151</v>
      </c>
      <c r="B134" s="6" t="s">
        <v>463</v>
      </c>
      <c r="D134" t="s">
        <v>346</v>
      </c>
    </row>
    <row r="135" spans="1:4" ht="12.75">
      <c r="A135" s="6" t="s">
        <v>135</v>
      </c>
      <c r="B135" s="6">
        <v>1</v>
      </c>
      <c r="C135" t="s">
        <v>299</v>
      </c>
      <c r="D135">
        <v>0.6667</v>
      </c>
    </row>
    <row r="136" spans="1:4" ht="25.5">
      <c r="A136" s="6" t="s">
        <v>136</v>
      </c>
      <c r="B136" s="6">
        <v>3</v>
      </c>
      <c r="C136" t="s">
        <v>299</v>
      </c>
      <c r="D136">
        <v>2.0001</v>
      </c>
    </row>
    <row r="137" spans="1:4" ht="12.75">
      <c r="A137" s="6" t="s">
        <v>137</v>
      </c>
      <c r="B137" s="6">
        <v>2</v>
      </c>
      <c r="C137" t="s">
        <v>138</v>
      </c>
      <c r="D137">
        <v>1.3334</v>
      </c>
    </row>
    <row r="138" spans="1:4" ht="12.75">
      <c r="A138" s="6" t="s">
        <v>139</v>
      </c>
      <c r="B138" s="6">
        <v>2.5</v>
      </c>
      <c r="C138" t="s">
        <v>140</v>
      </c>
      <c r="D138">
        <v>1.66675</v>
      </c>
    </row>
    <row r="139" spans="1:4" ht="12.75">
      <c r="A139" s="6" t="s">
        <v>141</v>
      </c>
      <c r="B139" s="6">
        <v>3</v>
      </c>
      <c r="C139" t="s">
        <v>142</v>
      </c>
      <c r="D139">
        <v>2.0001</v>
      </c>
    </row>
    <row r="140" spans="1:4" ht="12.75">
      <c r="A140" s="6" t="s">
        <v>143</v>
      </c>
      <c r="B140" s="6">
        <v>0.5</v>
      </c>
      <c r="C140" t="s">
        <v>294</v>
      </c>
      <c r="D140">
        <v>0.33335</v>
      </c>
    </row>
    <row r="141" spans="1:4" ht="12.75">
      <c r="A141" s="6" t="s">
        <v>144</v>
      </c>
      <c r="B141" s="6">
        <v>0.33</v>
      </c>
      <c r="C141" t="s">
        <v>294</v>
      </c>
      <c r="D141">
        <v>0.220011</v>
      </c>
    </row>
    <row r="142" spans="1:4" ht="12.75">
      <c r="A142" s="6" t="s">
        <v>145</v>
      </c>
      <c r="B142" s="6">
        <v>0.25</v>
      </c>
      <c r="C142" t="s">
        <v>294</v>
      </c>
      <c r="D142">
        <v>0.166675</v>
      </c>
    </row>
    <row r="143" ht="12.75">
      <c r="A143" s="6" t="s">
        <v>303</v>
      </c>
    </row>
    <row r="144" ht="12.75">
      <c r="A144" s="6" t="s">
        <v>146</v>
      </c>
    </row>
    <row r="146" spans="1:2" ht="12.75">
      <c r="A146" s="6" t="s">
        <v>356</v>
      </c>
      <c r="B146" s="8">
        <v>96</v>
      </c>
    </row>
    <row r="147" spans="1:2" ht="12.75">
      <c r="A147" s="6" t="s">
        <v>147</v>
      </c>
      <c r="B147" s="8">
        <v>1</v>
      </c>
    </row>
    <row r="148" spans="1:2" ht="12.75">
      <c r="A148" s="6" t="s">
        <v>148</v>
      </c>
      <c r="B148" s="8">
        <v>19</v>
      </c>
    </row>
    <row r="149" spans="1:2" ht="12.75">
      <c r="A149" s="6" t="s">
        <v>149</v>
      </c>
      <c r="B149" s="8">
        <v>163</v>
      </c>
    </row>
    <row r="150" spans="1:2" ht="12.75">
      <c r="A150" s="6" t="s">
        <v>150</v>
      </c>
      <c r="B150" s="8">
        <v>3</v>
      </c>
    </row>
    <row r="152" spans="1:2" ht="39">
      <c r="A152" s="8" t="s">
        <v>92</v>
      </c>
      <c r="B152" s="6" t="s">
        <v>156</v>
      </c>
    </row>
    <row r="153" spans="1:3" ht="12.75">
      <c r="A153" s="6" t="s">
        <v>157</v>
      </c>
      <c r="B153" s="6">
        <v>0.5</v>
      </c>
      <c r="C153" t="s">
        <v>194</v>
      </c>
    </row>
    <row r="154" spans="1:3" ht="12.75">
      <c r="A154" s="6" t="s">
        <v>158</v>
      </c>
      <c r="B154" s="6">
        <v>0.25</v>
      </c>
      <c r="C154" t="s">
        <v>194</v>
      </c>
    </row>
    <row r="155" spans="1:3" ht="12.75">
      <c r="A155" s="6" t="s">
        <v>207</v>
      </c>
      <c r="B155" s="6">
        <v>2</v>
      </c>
      <c r="C155" t="s">
        <v>159</v>
      </c>
    </row>
    <row r="156" spans="1:3" ht="12.75">
      <c r="A156" s="6" t="s">
        <v>160</v>
      </c>
      <c r="B156" s="6">
        <v>3</v>
      </c>
      <c r="C156" t="s">
        <v>161</v>
      </c>
    </row>
    <row r="157" spans="1:3" ht="12.75">
      <c r="A157" s="6" t="s">
        <v>162</v>
      </c>
      <c r="B157" s="6">
        <v>1</v>
      </c>
      <c r="C157" t="s">
        <v>161</v>
      </c>
    </row>
    <row r="158" spans="1:3" ht="12.75">
      <c r="A158" s="6" t="s">
        <v>163</v>
      </c>
      <c r="B158" s="6">
        <v>3</v>
      </c>
      <c r="C158" t="s">
        <v>161</v>
      </c>
    </row>
    <row r="159" spans="1:3" ht="12.75">
      <c r="A159" s="6" t="s">
        <v>164</v>
      </c>
      <c r="B159" s="6">
        <v>1</v>
      </c>
      <c r="C159" t="s">
        <v>165</v>
      </c>
    </row>
    <row r="160" ht="12.75">
      <c r="A160" s="6" t="s">
        <v>166</v>
      </c>
    </row>
    <row r="161" spans="1:3" ht="12.75">
      <c r="A161" s="6" t="s">
        <v>167</v>
      </c>
      <c r="B161" s="6">
        <v>1</v>
      </c>
      <c r="C161" t="s">
        <v>168</v>
      </c>
    </row>
    <row r="163" ht="12.75">
      <c r="A163" s="6" t="s">
        <v>169</v>
      </c>
    </row>
    <row r="164" spans="1:3" ht="12.75">
      <c r="A164" s="6" t="s">
        <v>170</v>
      </c>
      <c r="B164" s="6">
        <v>8</v>
      </c>
      <c r="C164" t="s">
        <v>280</v>
      </c>
    </row>
    <row r="165" spans="1:3" ht="12.75">
      <c r="A165" s="6" t="s">
        <v>171</v>
      </c>
      <c r="B165" s="6">
        <v>1</v>
      </c>
      <c r="C165" t="s">
        <v>219</v>
      </c>
    </row>
    <row r="166" spans="1:3" ht="12.75">
      <c r="A166" s="6" t="s">
        <v>172</v>
      </c>
      <c r="B166" s="6">
        <v>1.5</v>
      </c>
      <c r="C166" t="s">
        <v>280</v>
      </c>
    </row>
    <row r="167" spans="1:3" ht="12.75">
      <c r="A167" s="6" t="s">
        <v>173</v>
      </c>
      <c r="B167" s="6">
        <v>2</v>
      </c>
      <c r="C167" t="s">
        <v>216</v>
      </c>
    </row>
    <row r="168" spans="1:3" ht="12.75">
      <c r="A168" s="6" t="s">
        <v>174</v>
      </c>
      <c r="B168" s="6">
        <v>0.5</v>
      </c>
      <c r="C168" t="s">
        <v>219</v>
      </c>
    </row>
    <row r="169" spans="1:3" ht="12.75">
      <c r="A169" s="6" t="s">
        <v>175</v>
      </c>
      <c r="B169" s="6">
        <v>0.25</v>
      </c>
      <c r="C169" t="s">
        <v>219</v>
      </c>
    </row>
    <row r="171" spans="2:3" ht="12.75">
      <c r="B171" s="6" t="s">
        <v>176</v>
      </c>
      <c r="C171" t="s">
        <v>177</v>
      </c>
    </row>
    <row r="172" spans="1:3" ht="12.75">
      <c r="A172" s="6" t="s">
        <v>242</v>
      </c>
      <c r="B172" s="6">
        <v>273</v>
      </c>
      <c r="C172">
        <f>B172*2</f>
        <v>546</v>
      </c>
    </row>
    <row r="173" spans="1:3" ht="12.75">
      <c r="A173" s="6" t="s">
        <v>244</v>
      </c>
      <c r="B173" s="6">
        <v>12</v>
      </c>
      <c r="C173">
        <f>B173*2</f>
        <v>24</v>
      </c>
    </row>
    <row r="174" spans="1:3" ht="12.75">
      <c r="A174" s="6" t="s">
        <v>178</v>
      </c>
      <c r="B174" s="6">
        <v>26</v>
      </c>
      <c r="C174">
        <f>B174*2</f>
        <v>52</v>
      </c>
    </row>
    <row r="175" spans="1:3" ht="12.75">
      <c r="A175" s="6" t="s">
        <v>179</v>
      </c>
      <c r="B175" s="6">
        <v>16</v>
      </c>
      <c r="C175">
        <f>B175*2</f>
        <v>32</v>
      </c>
    </row>
    <row r="176" spans="1:3" ht="12.75">
      <c r="A176" s="6" t="s">
        <v>180</v>
      </c>
      <c r="B176" s="6">
        <v>637</v>
      </c>
      <c r="C176">
        <f>B176*2</f>
        <v>1274</v>
      </c>
    </row>
    <row r="177" ht="13.5" customHeight="1"/>
    <row r="178" ht="25.5">
      <c r="A178" s="8" t="s">
        <v>18</v>
      </c>
    </row>
    <row r="179" spans="1:2" ht="12.75">
      <c r="A179" s="6" t="s">
        <v>19</v>
      </c>
      <c r="B179" s="6" t="s">
        <v>20</v>
      </c>
    </row>
    <row r="180" ht="12.75">
      <c r="B180" s="6" t="s">
        <v>64</v>
      </c>
    </row>
    <row r="181" ht="12.75">
      <c r="B181" s="6" t="s">
        <v>21</v>
      </c>
    </row>
    <row r="182" ht="25.5">
      <c r="B182" s="6" t="s">
        <v>22</v>
      </c>
    </row>
    <row r="183" ht="12.75">
      <c r="B183" s="6" t="s">
        <v>23</v>
      </c>
    </row>
    <row r="184" ht="12.75">
      <c r="B184" s="6" t="s">
        <v>24</v>
      </c>
    </row>
    <row r="185" ht="12.75">
      <c r="B185" s="6" t="s">
        <v>25</v>
      </c>
    </row>
    <row r="186" ht="12.75">
      <c r="B186" s="6" t="s">
        <v>26</v>
      </c>
    </row>
    <row r="187" ht="12.75">
      <c r="B187" s="6" t="s">
        <v>27</v>
      </c>
    </row>
    <row r="188" ht="39">
      <c r="B188" s="6" t="s">
        <v>28</v>
      </c>
    </row>
    <row r="189" ht="12.75">
      <c r="B189" s="6" t="s">
        <v>29</v>
      </c>
    </row>
    <row r="190" ht="12.75">
      <c r="B190" s="6" t="s">
        <v>30</v>
      </c>
    </row>
    <row r="191" ht="12.75">
      <c r="B191" s="6" t="s">
        <v>31</v>
      </c>
    </row>
    <row r="192" ht="25.5">
      <c r="B192" s="6" t="s">
        <v>32</v>
      </c>
    </row>
    <row r="194" ht="12.75">
      <c r="A194" s="8" t="s">
        <v>37</v>
      </c>
    </row>
    <row r="195" spans="1:2" ht="12.75">
      <c r="A195" s="6" t="s">
        <v>36</v>
      </c>
      <c r="B195" s="6" t="s">
        <v>38</v>
      </c>
    </row>
    <row r="196" ht="12.75">
      <c r="B196" s="6" t="s">
        <v>39</v>
      </c>
    </row>
    <row r="197" ht="12.75">
      <c r="B197" s="6" t="s">
        <v>40</v>
      </c>
    </row>
    <row r="198" ht="25.5">
      <c r="B198" s="6" t="s">
        <v>41</v>
      </c>
    </row>
    <row r="199" ht="12.75">
      <c r="B199" s="6" t="s">
        <v>42</v>
      </c>
    </row>
    <row r="200" ht="12.75">
      <c r="B200" s="6" t="s">
        <v>43</v>
      </c>
    </row>
    <row r="201" ht="12.75">
      <c r="B201" s="6" t="s">
        <v>44</v>
      </c>
    </row>
    <row r="202" ht="12.75">
      <c r="B202" s="6" t="s">
        <v>25</v>
      </c>
    </row>
    <row r="203" ht="12.75">
      <c r="B203" s="6" t="s">
        <v>45</v>
      </c>
    </row>
    <row r="204" spans="2:7" ht="25.5">
      <c r="B204" s="6" t="s">
        <v>46</v>
      </c>
      <c r="D204" s="4">
        <v>330</v>
      </c>
      <c r="E204" s="4">
        <v>38</v>
      </c>
      <c r="F204" s="4">
        <v>19</v>
      </c>
      <c r="G204" s="4">
        <v>6</v>
      </c>
    </row>
    <row r="219" ht="25.5"/>
    <row r="223" ht="25.5"/>
    <row r="229" ht="39"/>
    <row r="233" ht="25.5"/>
  </sheetData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workbookViewId="0" topLeftCell="A139">
      <selection activeCell="E144" sqref="E144"/>
    </sheetView>
  </sheetViews>
  <sheetFormatPr defaultColWidth="11.00390625" defaultRowHeight="12.75"/>
  <cols>
    <col min="1" max="1" width="17.625" style="6" customWidth="1"/>
    <col min="2" max="2" width="17.375" style="6" customWidth="1"/>
    <col min="3" max="4" width="8.875" style="0" customWidth="1"/>
    <col min="6" max="6" width="12.375" style="0" customWidth="1"/>
  </cols>
  <sheetData>
    <row r="1" spans="1:8" ht="12.75">
      <c r="A1" s="5" t="s">
        <v>518</v>
      </c>
      <c r="E1" s="4" t="s">
        <v>362</v>
      </c>
      <c r="F1" s="4" t="s">
        <v>363</v>
      </c>
      <c r="G1" s="4" t="s">
        <v>364</v>
      </c>
      <c r="H1" s="4" t="s">
        <v>365</v>
      </c>
    </row>
    <row r="2" spans="1:4" ht="39">
      <c r="A2" s="5" t="s">
        <v>360</v>
      </c>
      <c r="B2" s="6" t="s">
        <v>519</v>
      </c>
      <c r="C2">
        <v>3</v>
      </c>
      <c r="D2" t="s">
        <v>280</v>
      </c>
    </row>
    <row r="3" spans="1:4" ht="12.75">
      <c r="A3" s="6" t="s">
        <v>221</v>
      </c>
      <c r="B3" s="6" t="s">
        <v>520</v>
      </c>
      <c r="C3">
        <v>1</v>
      </c>
      <c r="D3" t="s">
        <v>216</v>
      </c>
    </row>
    <row r="4" spans="2:4" ht="12.75">
      <c r="B4" s="6" t="s">
        <v>494</v>
      </c>
      <c r="C4">
        <v>1</v>
      </c>
      <c r="D4" t="s">
        <v>217</v>
      </c>
    </row>
    <row r="5" spans="1:4" ht="12.75">
      <c r="A5" s="5"/>
      <c r="B5" s="6" t="s">
        <v>521</v>
      </c>
      <c r="C5">
        <v>0.5</v>
      </c>
      <c r="D5" t="s">
        <v>281</v>
      </c>
    </row>
    <row r="6" spans="2:4" ht="12.75">
      <c r="B6" s="6" t="s">
        <v>434</v>
      </c>
      <c r="C6">
        <v>4</v>
      </c>
      <c r="D6" t="s">
        <v>280</v>
      </c>
    </row>
    <row r="7" spans="2:4" ht="12.75">
      <c r="B7" s="6" t="s">
        <v>522</v>
      </c>
      <c r="C7">
        <v>1</v>
      </c>
      <c r="D7" t="s">
        <v>282</v>
      </c>
    </row>
    <row r="8" spans="2:4" ht="12.75">
      <c r="B8" s="6" t="s">
        <v>495</v>
      </c>
      <c r="D8" t="s">
        <v>218</v>
      </c>
    </row>
    <row r="9" spans="2:4" ht="12.75">
      <c r="B9" s="6" t="s">
        <v>496</v>
      </c>
      <c r="C9">
        <v>1</v>
      </c>
      <c r="D9" t="s">
        <v>219</v>
      </c>
    </row>
    <row r="10" spans="2:4" ht="12.75">
      <c r="B10" s="6" t="s">
        <v>497</v>
      </c>
      <c r="C10">
        <v>4</v>
      </c>
      <c r="D10" t="s">
        <v>216</v>
      </c>
    </row>
    <row r="11" spans="2:4" ht="12.75">
      <c r="B11" s="6" t="s">
        <v>498</v>
      </c>
      <c r="C11">
        <v>0.5</v>
      </c>
      <c r="D11" t="s">
        <v>219</v>
      </c>
    </row>
    <row r="12" ht="12.75">
      <c r="B12" s="6" t="s">
        <v>523</v>
      </c>
    </row>
    <row r="13" spans="2:4" ht="12.75">
      <c r="B13" s="6" t="s">
        <v>499</v>
      </c>
      <c r="C13">
        <v>3</v>
      </c>
      <c r="D13" t="s">
        <v>220</v>
      </c>
    </row>
    <row r="14" spans="5:8" ht="12.75">
      <c r="E14" s="4">
        <v>222</v>
      </c>
      <c r="F14" s="4">
        <v>19</v>
      </c>
      <c r="G14" s="4">
        <v>4</v>
      </c>
      <c r="H14" s="4">
        <v>14</v>
      </c>
    </row>
    <row r="15" ht="12.75">
      <c r="A15" s="8" t="s">
        <v>215</v>
      </c>
    </row>
    <row r="16" spans="1:3" ht="12.75">
      <c r="A16" s="6" t="s">
        <v>289</v>
      </c>
      <c r="B16" s="6">
        <v>1</v>
      </c>
      <c r="C16" t="s">
        <v>290</v>
      </c>
    </row>
    <row r="17" spans="1:3" ht="12.75">
      <c r="A17" s="6" t="s">
        <v>293</v>
      </c>
      <c r="B17" s="6">
        <v>0.5</v>
      </c>
      <c r="C17" t="s">
        <v>294</v>
      </c>
    </row>
    <row r="18" spans="1:3" ht="12.75">
      <c r="A18" s="6" t="s">
        <v>297</v>
      </c>
      <c r="B18" s="6">
        <v>0.33</v>
      </c>
      <c r="C18" t="s">
        <v>294</v>
      </c>
    </row>
    <row r="19" spans="1:3" ht="12.75">
      <c r="A19" s="6" t="s">
        <v>300</v>
      </c>
      <c r="B19" s="6">
        <v>1</v>
      </c>
      <c r="C19" t="s">
        <v>299</v>
      </c>
    </row>
    <row r="20" spans="1:3" ht="12.75">
      <c r="A20" s="6" t="s">
        <v>301</v>
      </c>
      <c r="B20" s="6">
        <v>2</v>
      </c>
      <c r="C20" t="s">
        <v>302</v>
      </c>
    </row>
    <row r="21" spans="1:3" ht="12.75">
      <c r="A21" s="6" t="s">
        <v>303</v>
      </c>
      <c r="B21" s="6">
        <v>1</v>
      </c>
      <c r="C21" t="s">
        <v>296</v>
      </c>
    </row>
    <row r="22" spans="1:3" ht="12.75">
      <c r="A22" s="6" t="s">
        <v>384</v>
      </c>
      <c r="B22" s="6">
        <v>1</v>
      </c>
      <c r="C22" t="s">
        <v>296</v>
      </c>
    </row>
    <row r="23" spans="1:3" ht="12.75">
      <c r="A23" s="6" t="s">
        <v>214</v>
      </c>
      <c r="B23" s="6">
        <v>1</v>
      </c>
      <c r="C23" t="s">
        <v>296</v>
      </c>
    </row>
    <row r="25" spans="1:2" ht="12.75">
      <c r="A25" s="8" t="s">
        <v>288</v>
      </c>
      <c r="B25" s="6" t="s">
        <v>270</v>
      </c>
    </row>
    <row r="26" spans="1:3" ht="12.75">
      <c r="A26" s="6" t="s">
        <v>291</v>
      </c>
      <c r="B26" s="6">
        <v>3</v>
      </c>
      <c r="C26" t="s">
        <v>292</v>
      </c>
    </row>
    <row r="27" spans="1:3" ht="12.75">
      <c r="A27" s="6" t="s">
        <v>295</v>
      </c>
      <c r="B27" s="6">
        <v>1</v>
      </c>
      <c r="C27" t="s">
        <v>296</v>
      </c>
    </row>
    <row r="28" spans="1:3" ht="12.75">
      <c r="A28" s="6" t="s">
        <v>298</v>
      </c>
      <c r="B28" s="6">
        <v>1</v>
      </c>
      <c r="C28" t="s">
        <v>299</v>
      </c>
    </row>
    <row r="29" spans="1:2" ht="12.75">
      <c r="A29" s="15" t="s">
        <v>384</v>
      </c>
      <c r="B29" s="15"/>
    </row>
    <row r="30" ht="12.75">
      <c r="A30" s="6" t="s">
        <v>303</v>
      </c>
    </row>
    <row r="31" spans="1:3" ht="12.75">
      <c r="A31" s="6" t="s">
        <v>301</v>
      </c>
      <c r="B31" s="6">
        <v>1</v>
      </c>
      <c r="C31" t="s">
        <v>302</v>
      </c>
    </row>
    <row r="32" spans="1:8" ht="12.75">
      <c r="A32" s="6" t="s">
        <v>304</v>
      </c>
      <c r="B32" s="6">
        <v>0.33</v>
      </c>
      <c r="C32" t="s">
        <v>294</v>
      </c>
      <c r="E32" s="4">
        <v>414</v>
      </c>
      <c r="F32" s="4">
        <v>28</v>
      </c>
      <c r="G32" s="4">
        <v>30</v>
      </c>
      <c r="H32" s="4">
        <v>25</v>
      </c>
    </row>
    <row r="33" ht="12.75" customHeight="1"/>
    <row r="34" spans="1:8" ht="12.75">
      <c r="A34" s="6" t="s">
        <v>571</v>
      </c>
      <c r="E34" s="1">
        <v>110</v>
      </c>
      <c r="F34" s="1">
        <v>84</v>
      </c>
      <c r="G34" s="1">
        <v>5</v>
      </c>
      <c r="H34" s="1">
        <v>6</v>
      </c>
    </row>
    <row r="36" spans="1:2" ht="25.5">
      <c r="A36" s="5" t="s">
        <v>336</v>
      </c>
      <c r="B36" s="6" t="s">
        <v>556</v>
      </c>
    </row>
    <row r="37" spans="1:2" ht="12.75">
      <c r="A37" s="5"/>
      <c r="B37" s="6" t="s">
        <v>557</v>
      </c>
    </row>
    <row r="38" ht="12.75">
      <c r="B38" s="6" t="s">
        <v>558</v>
      </c>
    </row>
    <row r="39" ht="12.75">
      <c r="B39" s="6" t="s">
        <v>559</v>
      </c>
    </row>
    <row r="40" ht="12.75">
      <c r="B40" s="6" t="s">
        <v>521</v>
      </c>
    </row>
    <row r="41" ht="12.75">
      <c r="B41" s="6" t="s">
        <v>560</v>
      </c>
    </row>
    <row r="42" ht="12.75">
      <c r="B42" s="6" t="s">
        <v>479</v>
      </c>
    </row>
    <row r="43" spans="2:8" ht="12.75">
      <c r="B43" s="6" t="s">
        <v>561</v>
      </c>
      <c r="E43" s="1">
        <v>350</v>
      </c>
      <c r="F43" s="1">
        <v>18</v>
      </c>
      <c r="G43" s="1">
        <v>16</v>
      </c>
      <c r="H43" s="1">
        <v>32</v>
      </c>
    </row>
    <row r="44" ht="12.75">
      <c r="B44" s="6" t="s">
        <v>562</v>
      </c>
    </row>
    <row r="45" ht="12.75">
      <c r="B45" s="6" t="s">
        <v>563</v>
      </c>
    </row>
    <row r="46" ht="12.75">
      <c r="B46" s="6" t="s">
        <v>564</v>
      </c>
    </row>
    <row r="47" ht="12.75">
      <c r="B47" s="6" t="s">
        <v>515</v>
      </c>
    </row>
    <row r="48" ht="12.75">
      <c r="B48" s="6" t="s">
        <v>565</v>
      </c>
    </row>
    <row r="49" ht="12.75">
      <c r="B49" s="6" t="s">
        <v>566</v>
      </c>
    </row>
    <row r="50" ht="12.75">
      <c r="B50" s="6" t="s">
        <v>567</v>
      </c>
    </row>
    <row r="51" ht="12.75">
      <c r="B51" s="6" t="s">
        <v>568</v>
      </c>
    </row>
    <row r="52" ht="12.75">
      <c r="B52" s="6" t="s">
        <v>569</v>
      </c>
    </row>
    <row r="55" ht="12.75">
      <c r="A55" s="5" t="s">
        <v>570</v>
      </c>
    </row>
    <row r="57" spans="1:8" ht="25.5">
      <c r="A57" s="8" t="s">
        <v>335</v>
      </c>
      <c r="B57" s="6" t="s">
        <v>573</v>
      </c>
      <c r="C57" s="12">
        <v>5</v>
      </c>
      <c r="D57" t="s">
        <v>184</v>
      </c>
      <c r="E57" s="1">
        <v>169</v>
      </c>
      <c r="F57" s="1">
        <v>18</v>
      </c>
      <c r="G57" s="1">
        <v>11</v>
      </c>
      <c r="H57" s="1">
        <v>3</v>
      </c>
    </row>
    <row r="58" spans="1:4" ht="12.75">
      <c r="A58" s="5"/>
      <c r="B58" s="6" t="s">
        <v>574</v>
      </c>
      <c r="C58">
        <v>1</v>
      </c>
      <c r="D58" t="s">
        <v>229</v>
      </c>
    </row>
    <row r="59" spans="1:4" ht="12.75">
      <c r="A59" s="5"/>
      <c r="B59" s="6" t="s">
        <v>575</v>
      </c>
      <c r="C59">
        <v>1</v>
      </c>
      <c r="D59" t="s">
        <v>152</v>
      </c>
    </row>
    <row r="60" spans="2:8" ht="12.75">
      <c r="B60" s="6" t="s">
        <v>576</v>
      </c>
      <c r="C60">
        <v>2</v>
      </c>
      <c r="D60" t="s">
        <v>153</v>
      </c>
      <c r="E60">
        <v>110</v>
      </c>
      <c r="F60">
        <v>19</v>
      </c>
      <c r="G60">
        <v>0</v>
      </c>
      <c r="H60">
        <v>7</v>
      </c>
    </row>
    <row r="61" spans="2:4" ht="12.75">
      <c r="B61" s="6" t="s">
        <v>577</v>
      </c>
      <c r="C61">
        <v>1</v>
      </c>
      <c r="D61" t="s">
        <v>153</v>
      </c>
    </row>
    <row r="62" spans="2:4" ht="12.75">
      <c r="B62" s="6" t="s">
        <v>466</v>
      </c>
      <c r="C62">
        <v>0.25</v>
      </c>
      <c r="D62" t="s">
        <v>154</v>
      </c>
    </row>
    <row r="63" spans="2:8" ht="12.75">
      <c r="B63" s="6" t="s">
        <v>467</v>
      </c>
      <c r="C63">
        <v>1</v>
      </c>
      <c r="D63" t="s">
        <v>155</v>
      </c>
      <c r="E63">
        <v>125</v>
      </c>
      <c r="F63">
        <v>0</v>
      </c>
      <c r="G63">
        <v>1</v>
      </c>
      <c r="H63">
        <v>29</v>
      </c>
    </row>
    <row r="64" spans="2:8" ht="12.75">
      <c r="B64" s="6" t="s">
        <v>468</v>
      </c>
      <c r="C64">
        <v>1</v>
      </c>
      <c r="D64" t="s">
        <v>216</v>
      </c>
      <c r="E64">
        <v>119</v>
      </c>
      <c r="F64">
        <v>0</v>
      </c>
      <c r="G64">
        <v>14</v>
      </c>
      <c r="H64">
        <v>0</v>
      </c>
    </row>
    <row r="65" spans="2:4" ht="12.75">
      <c r="B65" s="6" t="s">
        <v>469</v>
      </c>
      <c r="C65">
        <v>1</v>
      </c>
      <c r="D65" t="s">
        <v>216</v>
      </c>
    </row>
    <row r="66" spans="2:8" ht="12.75">
      <c r="B66" s="6" t="s">
        <v>531</v>
      </c>
      <c r="C66">
        <v>0.25</v>
      </c>
      <c r="D66" t="s">
        <v>219</v>
      </c>
      <c r="E66" s="4">
        <f>SUM(E60:E64)</f>
        <v>354</v>
      </c>
      <c r="F66" s="4">
        <f>SUM(F60:F64)</f>
        <v>19</v>
      </c>
      <c r="G66" s="4">
        <f>SUM(G60:G64)</f>
        <v>15</v>
      </c>
      <c r="H66" s="4">
        <f>SUM(H60:H64)</f>
        <v>36</v>
      </c>
    </row>
    <row r="69" spans="1:3" ht="12.75">
      <c r="A69" s="5" t="s">
        <v>401</v>
      </c>
      <c r="B69" s="6" t="s">
        <v>402</v>
      </c>
      <c r="C69" t="s">
        <v>403</v>
      </c>
    </row>
    <row r="70" ht="12.75">
      <c r="B70" s="6" t="s">
        <v>407</v>
      </c>
    </row>
    <row r="71" ht="25.5">
      <c r="B71" s="6" t="s">
        <v>404</v>
      </c>
    </row>
    <row r="72" ht="12.75">
      <c r="B72" s="6" t="s">
        <v>405</v>
      </c>
    </row>
    <row r="73" ht="12.75">
      <c r="B73" s="6" t="s">
        <v>408</v>
      </c>
    </row>
    <row r="74" ht="12.75">
      <c r="B74" s="6" t="s">
        <v>406</v>
      </c>
    </row>
    <row r="77" spans="1:2" ht="39">
      <c r="A77" s="5" t="s">
        <v>337</v>
      </c>
      <c r="B77" s="6" t="s">
        <v>390</v>
      </c>
    </row>
    <row r="78" spans="1:2" ht="12.75">
      <c r="A78" s="11" t="s">
        <v>388</v>
      </c>
      <c r="B78" s="6" t="s">
        <v>391</v>
      </c>
    </row>
    <row r="79" ht="12.75">
      <c r="B79" s="6" t="s">
        <v>392</v>
      </c>
    </row>
    <row r="80" ht="12.75">
      <c r="B80" s="6" t="s">
        <v>393</v>
      </c>
    </row>
    <row r="81" ht="25.5">
      <c r="B81" s="6" t="s">
        <v>394</v>
      </c>
    </row>
    <row r="82" ht="12.75">
      <c r="B82" s="6" t="s">
        <v>395</v>
      </c>
    </row>
    <row r="83" spans="2:8" ht="12.75">
      <c r="B83" s="6" t="s">
        <v>396</v>
      </c>
      <c r="E83" s="4">
        <v>387</v>
      </c>
      <c r="F83" s="4">
        <v>43</v>
      </c>
      <c r="G83" s="4">
        <v>10</v>
      </c>
      <c r="H83" s="4">
        <v>27</v>
      </c>
    </row>
    <row r="84" ht="12.75">
      <c r="B84" s="6" t="s">
        <v>397</v>
      </c>
    </row>
    <row r="85" ht="12.75">
      <c r="B85" s="6" t="s">
        <v>398</v>
      </c>
    </row>
    <row r="86" ht="12.75">
      <c r="B86" s="6" t="s">
        <v>399</v>
      </c>
    </row>
    <row r="87" ht="12.75">
      <c r="B87" s="6" t="s">
        <v>400</v>
      </c>
    </row>
    <row r="88" spans="2:8" ht="12.75">
      <c r="B88" s="6" t="s">
        <v>338</v>
      </c>
      <c r="E88">
        <v>28</v>
      </c>
      <c r="F88">
        <v>5</v>
      </c>
      <c r="G88">
        <v>0</v>
      </c>
      <c r="H88">
        <v>2</v>
      </c>
    </row>
    <row r="89" spans="2:8" ht="12.75">
      <c r="B89" s="6" t="s">
        <v>339</v>
      </c>
      <c r="E89">
        <f>119*2</f>
        <v>238</v>
      </c>
      <c r="F89">
        <v>0</v>
      </c>
      <c r="G89">
        <v>28</v>
      </c>
      <c r="H89">
        <v>0</v>
      </c>
    </row>
    <row r="90" ht="12.75">
      <c r="B90" s="6" t="s">
        <v>340</v>
      </c>
    </row>
    <row r="91" ht="12.75">
      <c r="B91" s="6" t="s">
        <v>341</v>
      </c>
    </row>
    <row r="92" spans="2:8" ht="12.75">
      <c r="B92" s="6" t="s">
        <v>342</v>
      </c>
      <c r="E92">
        <f>32*51</f>
        <v>1632</v>
      </c>
      <c r="F92">
        <f>32*0</f>
        <v>0</v>
      </c>
      <c r="G92">
        <v>64</v>
      </c>
      <c r="H92">
        <f>6*32</f>
        <v>192</v>
      </c>
    </row>
    <row r="93" spans="5:8" ht="12.75">
      <c r="E93">
        <f>SUM(E88:E92)</f>
        <v>1898</v>
      </c>
      <c r="F93">
        <f>SUM(F88:F92)</f>
        <v>5</v>
      </c>
      <c r="G93">
        <f>SUM(G88:G92)</f>
        <v>92</v>
      </c>
      <c r="H93">
        <f>SUM(H88:H92)</f>
        <v>194</v>
      </c>
    </row>
    <row r="94" spans="1:8" ht="12.75">
      <c r="A94" s="8" t="s">
        <v>306</v>
      </c>
      <c r="E94" s="4">
        <f>E93/6</f>
        <v>316.3333333333333</v>
      </c>
      <c r="F94" s="4">
        <f>F93/6</f>
        <v>0.8333333333333334</v>
      </c>
      <c r="G94" s="4">
        <f>G93/6</f>
        <v>15.333333333333334</v>
      </c>
      <c r="H94" s="4">
        <f>H93/6</f>
        <v>32.333333333333336</v>
      </c>
    </row>
    <row r="95" spans="1:2" ht="25.5">
      <c r="A95" s="6" t="s">
        <v>389</v>
      </c>
      <c r="B95" s="6" t="s">
        <v>347</v>
      </c>
    </row>
    <row r="96" ht="12.75">
      <c r="B96" s="6" t="s">
        <v>348</v>
      </c>
    </row>
    <row r="97" ht="12.75">
      <c r="B97" s="6" t="s">
        <v>349</v>
      </c>
    </row>
    <row r="98" ht="12.75">
      <c r="B98" s="6" t="s">
        <v>350</v>
      </c>
    </row>
    <row r="99" ht="12.75">
      <c r="B99" s="6" t="s">
        <v>351</v>
      </c>
    </row>
    <row r="100" ht="12.75">
      <c r="B100" s="6" t="s">
        <v>352</v>
      </c>
    </row>
    <row r="101" ht="12.75">
      <c r="B101" s="6" t="s">
        <v>353</v>
      </c>
    </row>
    <row r="102" ht="12.75">
      <c r="B102" s="6" t="s">
        <v>412</v>
      </c>
    </row>
    <row r="103" ht="12.75">
      <c r="B103" s="6" t="s">
        <v>354</v>
      </c>
    </row>
    <row r="105" ht="25.5">
      <c r="A105" s="8" t="s">
        <v>241</v>
      </c>
    </row>
    <row r="106" spans="1:4" ht="12.75">
      <c r="A106" s="6" t="s">
        <v>222</v>
      </c>
      <c r="B106" s="6" t="s">
        <v>223</v>
      </c>
      <c r="D106" t="s">
        <v>224</v>
      </c>
    </row>
    <row r="107" spans="1:4" ht="12.75">
      <c r="A107" s="6" t="s">
        <v>225</v>
      </c>
      <c r="B107" s="6">
        <v>0.5</v>
      </c>
      <c r="C107" t="s">
        <v>219</v>
      </c>
      <c r="D107">
        <f>B107/2</f>
        <v>0.25</v>
      </c>
    </row>
    <row r="108" spans="1:4" ht="12.75">
      <c r="A108" s="6" t="s">
        <v>226</v>
      </c>
      <c r="B108" s="6">
        <v>2</v>
      </c>
      <c r="C108" t="s">
        <v>282</v>
      </c>
      <c r="D108">
        <f aca="true" t="shared" si="0" ref="D108:D120">B108/2</f>
        <v>1</v>
      </c>
    </row>
    <row r="109" spans="1:4" ht="12.75">
      <c r="A109" s="6" t="s">
        <v>227</v>
      </c>
      <c r="B109" s="6">
        <v>2</v>
      </c>
      <c r="C109" t="s">
        <v>282</v>
      </c>
      <c r="D109">
        <f t="shared" si="0"/>
        <v>1</v>
      </c>
    </row>
    <row r="110" spans="1:4" ht="12.75">
      <c r="A110" s="6" t="s">
        <v>228</v>
      </c>
      <c r="B110" s="6">
        <v>1</v>
      </c>
      <c r="C110" t="s">
        <v>229</v>
      </c>
      <c r="D110">
        <f t="shared" si="0"/>
        <v>0.5</v>
      </c>
    </row>
    <row r="111" spans="1:4" ht="12.75">
      <c r="A111" s="6" t="s">
        <v>521</v>
      </c>
      <c r="B111" s="6">
        <v>0.5</v>
      </c>
      <c r="C111" t="s">
        <v>229</v>
      </c>
      <c r="D111">
        <f t="shared" si="0"/>
        <v>0.25</v>
      </c>
    </row>
    <row r="112" ht="12.75">
      <c r="A112" s="6" t="s">
        <v>560</v>
      </c>
    </row>
    <row r="114" ht="12.75">
      <c r="A114" s="6" t="s">
        <v>230</v>
      </c>
    </row>
    <row r="116" spans="1:4" ht="12.75">
      <c r="A116" s="6" t="s">
        <v>231</v>
      </c>
      <c r="B116" s="6">
        <v>2</v>
      </c>
      <c r="C116" t="s">
        <v>232</v>
      </c>
      <c r="D116">
        <f t="shared" si="0"/>
        <v>1</v>
      </c>
    </row>
    <row r="117" spans="1:4" ht="12.75">
      <c r="A117" s="6" t="s">
        <v>233</v>
      </c>
      <c r="B117" s="6">
        <v>2</v>
      </c>
      <c r="C117" t="s">
        <v>234</v>
      </c>
      <c r="D117">
        <f t="shared" si="0"/>
        <v>1</v>
      </c>
    </row>
    <row r="118" spans="1:4" ht="12.75">
      <c r="A118" s="6" t="s">
        <v>235</v>
      </c>
      <c r="B118" s="6">
        <v>1</v>
      </c>
      <c r="C118" t="s">
        <v>236</v>
      </c>
      <c r="D118">
        <f t="shared" si="0"/>
        <v>0.5</v>
      </c>
    </row>
    <row r="119" spans="1:4" ht="12.75">
      <c r="A119" s="6" t="s">
        <v>237</v>
      </c>
      <c r="B119" s="6">
        <v>0.25</v>
      </c>
      <c r="C119" t="s">
        <v>236</v>
      </c>
      <c r="D119">
        <f t="shared" si="0"/>
        <v>0.125</v>
      </c>
    </row>
    <row r="120" spans="1:4" ht="25.5">
      <c r="A120" s="6" t="s">
        <v>238</v>
      </c>
      <c r="B120" s="6">
        <v>8</v>
      </c>
      <c r="C120" t="s">
        <v>239</v>
      </c>
      <c r="D120">
        <f t="shared" si="0"/>
        <v>4</v>
      </c>
    </row>
    <row r="121" ht="12.75">
      <c r="B121" s="6" t="s">
        <v>240</v>
      </c>
    </row>
    <row r="122" spans="1:2" ht="12.75">
      <c r="A122" s="6" t="s">
        <v>242</v>
      </c>
      <c r="B122" s="8">
        <v>281</v>
      </c>
    </row>
    <row r="123" spans="1:2" ht="12.75">
      <c r="A123" s="6" t="s">
        <v>533</v>
      </c>
      <c r="B123" s="8">
        <v>8</v>
      </c>
    </row>
    <row r="124" spans="1:2" ht="12.75">
      <c r="A124" s="6" t="s">
        <v>243</v>
      </c>
      <c r="B124" s="8">
        <v>36</v>
      </c>
    </row>
    <row r="125" spans="1:2" ht="12.75">
      <c r="A125" s="6" t="s">
        <v>244</v>
      </c>
      <c r="B125" s="8">
        <v>14</v>
      </c>
    </row>
    <row r="126" spans="1:2" ht="12.75">
      <c r="A126" s="6" t="s">
        <v>245</v>
      </c>
      <c r="B126" s="6">
        <v>298</v>
      </c>
    </row>
    <row r="128" spans="1:4" ht="25.5">
      <c r="A128" s="8" t="s">
        <v>121</v>
      </c>
      <c r="B128" s="6" t="s">
        <v>264</v>
      </c>
      <c r="D128" t="s">
        <v>93</v>
      </c>
    </row>
    <row r="129" spans="1:4" ht="12.75">
      <c r="A129" s="6" t="s">
        <v>94</v>
      </c>
      <c r="B129" s="6">
        <v>1</v>
      </c>
      <c r="C129" t="s">
        <v>194</v>
      </c>
      <c r="D129">
        <f>B129/2</f>
        <v>0.5</v>
      </c>
    </row>
    <row r="130" spans="1:4" ht="12.75">
      <c r="A130" s="6" t="s">
        <v>95</v>
      </c>
      <c r="B130" s="6">
        <v>2</v>
      </c>
      <c r="C130" t="s">
        <v>96</v>
      </c>
      <c r="D130">
        <f aca="true" t="shared" si="1" ref="D130:D143">B130/2</f>
        <v>1</v>
      </c>
    </row>
    <row r="131" spans="1:4" ht="12.75">
      <c r="A131" s="6" t="s">
        <v>97</v>
      </c>
      <c r="B131" s="6">
        <v>0.5</v>
      </c>
      <c r="C131" t="s">
        <v>205</v>
      </c>
      <c r="D131">
        <f t="shared" si="1"/>
        <v>0.25</v>
      </c>
    </row>
    <row r="132" spans="1:4" ht="12.75">
      <c r="A132" s="6" t="s">
        <v>98</v>
      </c>
      <c r="B132" s="6">
        <v>1</v>
      </c>
      <c r="C132" t="s">
        <v>99</v>
      </c>
      <c r="D132">
        <f t="shared" si="1"/>
        <v>0.5</v>
      </c>
    </row>
    <row r="133" spans="1:4" ht="12.75">
      <c r="A133" s="6" t="s">
        <v>100</v>
      </c>
      <c r="B133" s="6">
        <v>1.5</v>
      </c>
      <c r="C133" t="s">
        <v>194</v>
      </c>
      <c r="D133">
        <f t="shared" si="1"/>
        <v>0.75</v>
      </c>
    </row>
    <row r="134" spans="1:4" ht="12.75">
      <c r="A134" s="6" t="s">
        <v>204</v>
      </c>
      <c r="B134" s="6">
        <v>3</v>
      </c>
      <c r="C134" t="s">
        <v>101</v>
      </c>
      <c r="D134">
        <f t="shared" si="1"/>
        <v>1.5</v>
      </c>
    </row>
    <row r="135" spans="1:4" ht="12.75">
      <c r="A135" s="6" t="s">
        <v>199</v>
      </c>
      <c r="B135" s="6">
        <v>2</v>
      </c>
      <c r="C135" t="s">
        <v>159</v>
      </c>
      <c r="D135">
        <f t="shared" si="1"/>
        <v>1</v>
      </c>
    </row>
    <row r="136" spans="1:4" ht="12.75">
      <c r="A136" s="6" t="s">
        <v>102</v>
      </c>
      <c r="B136" s="6">
        <v>0.5</v>
      </c>
      <c r="C136" t="s">
        <v>194</v>
      </c>
      <c r="D136">
        <f t="shared" si="1"/>
        <v>0.25</v>
      </c>
    </row>
    <row r="137" spans="1:4" ht="12.75">
      <c r="A137" s="6" t="s">
        <v>103</v>
      </c>
      <c r="B137" s="6">
        <v>1</v>
      </c>
      <c r="C137" t="s">
        <v>194</v>
      </c>
      <c r="D137">
        <f t="shared" si="1"/>
        <v>0.5</v>
      </c>
    </row>
    <row r="138" spans="1:4" ht="12.75">
      <c r="A138" s="6" t="s">
        <v>104</v>
      </c>
      <c r="B138" s="6">
        <v>1</v>
      </c>
      <c r="C138" t="s">
        <v>159</v>
      </c>
      <c r="D138">
        <f t="shared" si="1"/>
        <v>0.5</v>
      </c>
    </row>
    <row r="139" spans="1:4" ht="12.75">
      <c r="A139" s="6" t="s">
        <v>105</v>
      </c>
      <c r="B139" s="6">
        <v>1</v>
      </c>
      <c r="C139" t="s">
        <v>159</v>
      </c>
      <c r="D139">
        <f t="shared" si="1"/>
        <v>0.5</v>
      </c>
    </row>
    <row r="140" spans="1:4" ht="12.75">
      <c r="A140" s="6" t="s">
        <v>106</v>
      </c>
      <c r="B140" s="6">
        <v>0.5</v>
      </c>
      <c r="C140" t="s">
        <v>205</v>
      </c>
      <c r="D140">
        <f t="shared" si="1"/>
        <v>0.25</v>
      </c>
    </row>
    <row r="141" spans="1:4" ht="12.75">
      <c r="A141" s="6" t="s">
        <v>107</v>
      </c>
      <c r="B141" s="6">
        <v>2</v>
      </c>
      <c r="C141" t="s">
        <v>96</v>
      </c>
      <c r="D141">
        <f t="shared" si="1"/>
        <v>1</v>
      </c>
    </row>
    <row r="142" spans="1:4" ht="12.75">
      <c r="A142" s="6" t="s">
        <v>108</v>
      </c>
      <c r="B142" s="6">
        <v>0.75</v>
      </c>
      <c r="C142" t="s">
        <v>194</v>
      </c>
      <c r="D142">
        <f t="shared" si="1"/>
        <v>0.375</v>
      </c>
    </row>
    <row r="143" spans="1:4" ht="12.75">
      <c r="A143" s="6" t="s">
        <v>109</v>
      </c>
      <c r="B143" s="6">
        <v>1</v>
      </c>
      <c r="C143" t="s">
        <v>159</v>
      </c>
      <c r="D143">
        <f t="shared" si="1"/>
        <v>0.5</v>
      </c>
    </row>
    <row r="144" ht="12.75">
      <c r="A144" s="6" t="s">
        <v>110</v>
      </c>
    </row>
    <row r="147" ht="25.5">
      <c r="A147" s="6" t="s">
        <v>111</v>
      </c>
    </row>
    <row r="148" ht="25.5">
      <c r="A148" s="6" t="s">
        <v>112</v>
      </c>
    </row>
    <row r="149" ht="12.75">
      <c r="A149" s="6" t="s">
        <v>113</v>
      </c>
    </row>
    <row r="151" ht="39">
      <c r="A151" s="6" t="s">
        <v>114</v>
      </c>
    </row>
    <row r="152" ht="25.5">
      <c r="A152" s="6" t="s">
        <v>115</v>
      </c>
    </row>
    <row r="153" ht="25.5">
      <c r="A153" s="6" t="s">
        <v>116</v>
      </c>
    </row>
    <row r="155" spans="1:2" ht="12.75">
      <c r="A155" s="6" t="s">
        <v>117</v>
      </c>
      <c r="B155" s="6">
        <v>357</v>
      </c>
    </row>
    <row r="156" spans="1:2" ht="12.75">
      <c r="A156" s="6" t="s">
        <v>118</v>
      </c>
      <c r="B156" s="6">
        <v>14</v>
      </c>
    </row>
    <row r="157" spans="1:2" ht="12.75">
      <c r="A157" s="6" t="s">
        <v>203</v>
      </c>
      <c r="B157" s="6">
        <v>48</v>
      </c>
    </row>
    <row r="158" spans="1:2" ht="12.75">
      <c r="A158" s="6" t="s">
        <v>119</v>
      </c>
      <c r="B158" s="6">
        <v>13</v>
      </c>
    </row>
    <row r="159" spans="1:2" ht="12.75">
      <c r="A159" s="6" t="s">
        <v>120</v>
      </c>
      <c r="B159" s="6">
        <v>588</v>
      </c>
    </row>
    <row r="161" spans="1:2" ht="12.75">
      <c r="A161" s="4" t="s">
        <v>80</v>
      </c>
      <c r="B161" t="s">
        <v>122</v>
      </c>
    </row>
    <row r="162" spans="1:3" ht="12.75">
      <c r="A162" t="s">
        <v>167</v>
      </c>
      <c r="B162">
        <v>2</v>
      </c>
      <c r="C162" t="s">
        <v>123</v>
      </c>
    </row>
    <row r="163" spans="1:3" ht="12.75">
      <c r="A163" t="s">
        <v>199</v>
      </c>
      <c r="B163">
        <v>0.25</v>
      </c>
      <c r="C163" t="s">
        <v>205</v>
      </c>
    </row>
    <row r="164" spans="1:3" ht="12.75">
      <c r="A164" t="s">
        <v>124</v>
      </c>
      <c r="B164">
        <v>0.25</v>
      </c>
      <c r="C164" t="s">
        <v>125</v>
      </c>
    </row>
    <row r="165" spans="1:3" ht="12.75">
      <c r="A165" t="s">
        <v>126</v>
      </c>
      <c r="B165">
        <v>0.5</v>
      </c>
      <c r="C165" t="s">
        <v>127</v>
      </c>
    </row>
    <row r="166" spans="1:3" ht="12.75">
      <c r="A166" t="s">
        <v>128</v>
      </c>
      <c r="B166">
        <v>0.5</v>
      </c>
      <c r="C166" t="s">
        <v>129</v>
      </c>
    </row>
    <row r="167" spans="1:3" ht="12.75">
      <c r="A167" t="s">
        <v>70</v>
      </c>
      <c r="B167">
        <v>0.25</v>
      </c>
      <c r="C167" t="s">
        <v>129</v>
      </c>
    </row>
    <row r="168" spans="1:3" ht="12.75">
      <c r="A168" t="s">
        <v>71</v>
      </c>
      <c r="B168">
        <v>3</v>
      </c>
      <c r="C168" t="s">
        <v>72</v>
      </c>
    </row>
    <row r="169" spans="1:3" ht="12.75">
      <c r="A169" t="s">
        <v>73</v>
      </c>
      <c r="B169">
        <v>0.5</v>
      </c>
      <c r="C169" t="s">
        <v>165</v>
      </c>
    </row>
    <row r="170" spans="1:3" ht="12.75">
      <c r="A170" t="s">
        <v>74</v>
      </c>
      <c r="B170">
        <v>0.14</v>
      </c>
      <c r="C170" t="s">
        <v>165</v>
      </c>
    </row>
    <row r="171" spans="1:3" ht="12.75">
      <c r="A171" t="s">
        <v>208</v>
      </c>
      <c r="B171">
        <v>0.14</v>
      </c>
      <c r="C171" t="s">
        <v>165</v>
      </c>
    </row>
    <row r="172" spans="1:2" ht="12.75">
      <c r="A172"/>
      <c r="B172"/>
    </row>
    <row r="173" spans="1:2" ht="12.75">
      <c r="A173" t="s">
        <v>75</v>
      </c>
      <c r="B173">
        <v>51</v>
      </c>
    </row>
    <row r="174" spans="1:2" ht="12.75">
      <c r="A174" t="s">
        <v>76</v>
      </c>
      <c r="B174">
        <v>31</v>
      </c>
    </row>
    <row r="175" spans="1:2" ht="12.75">
      <c r="A175" t="s">
        <v>77</v>
      </c>
      <c r="B175">
        <v>13</v>
      </c>
    </row>
    <row r="176" spans="1:2" ht="12.75">
      <c r="A176" t="s">
        <v>78</v>
      </c>
      <c r="B176">
        <v>0.2</v>
      </c>
    </row>
    <row r="177" spans="1:2" ht="12.75">
      <c r="A177" t="s">
        <v>79</v>
      </c>
      <c r="B177">
        <v>0.3</v>
      </c>
    </row>
  </sheetData>
  <mergeCells count="1">
    <mergeCell ref="A29:B29"/>
  </mergeCells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1">
      <selection activeCell="A25" sqref="A25"/>
    </sheetView>
  </sheetViews>
  <sheetFormatPr defaultColWidth="11.00390625" defaultRowHeight="12.75"/>
  <cols>
    <col min="1" max="1" width="16.75390625" style="6" customWidth="1"/>
    <col min="2" max="2" width="19.75390625" style="6" customWidth="1"/>
    <col min="3" max="3" width="11.625" style="0" customWidth="1"/>
    <col min="4" max="4" width="12.25390625" style="0" customWidth="1"/>
  </cols>
  <sheetData>
    <row r="1" spans="1:7" ht="15.75">
      <c r="A1" s="7" t="s">
        <v>511</v>
      </c>
      <c r="D1" s="4" t="s">
        <v>362</v>
      </c>
      <c r="E1" s="4" t="s">
        <v>363</v>
      </c>
      <c r="F1" s="4" t="s">
        <v>364</v>
      </c>
      <c r="G1" s="4" t="s">
        <v>365</v>
      </c>
    </row>
    <row r="2" spans="1:2" ht="12.75">
      <c r="A2" s="5" t="s">
        <v>448</v>
      </c>
      <c r="B2" s="6" t="s">
        <v>449</v>
      </c>
    </row>
    <row r="3" spans="1:2" ht="39">
      <c r="A3" s="6" t="s">
        <v>331</v>
      </c>
      <c r="B3" s="6" t="s">
        <v>450</v>
      </c>
    </row>
    <row r="4" ht="12.75">
      <c r="B4" s="6" t="s">
        <v>451</v>
      </c>
    </row>
    <row r="5" spans="1:2" ht="12.75">
      <c r="A5" s="6" t="s">
        <v>429</v>
      </c>
      <c r="B5" s="6" t="s">
        <v>506</v>
      </c>
    </row>
    <row r="6" ht="12.75">
      <c r="B6" s="6" t="s">
        <v>507</v>
      </c>
    </row>
    <row r="7" ht="12.75">
      <c r="B7" s="6" t="s">
        <v>508</v>
      </c>
    </row>
    <row r="8" ht="12.75">
      <c r="B8" s="6" t="s">
        <v>509</v>
      </c>
    </row>
    <row r="9" spans="1:7" ht="25.5">
      <c r="A9" s="10" t="s">
        <v>333</v>
      </c>
      <c r="B9" s="6" t="s">
        <v>332</v>
      </c>
      <c r="D9">
        <v>140</v>
      </c>
      <c r="E9">
        <v>27</v>
      </c>
      <c r="F9">
        <v>3</v>
      </c>
      <c r="G9">
        <v>3</v>
      </c>
    </row>
    <row r="11" spans="1:2" ht="12.75">
      <c r="A11" s="4" t="s">
        <v>422</v>
      </c>
      <c r="B11"/>
    </row>
    <row r="12" spans="1:2" ht="12.75">
      <c r="A12" t="s">
        <v>369</v>
      </c>
      <c r="B12" t="s">
        <v>424</v>
      </c>
    </row>
    <row r="13" spans="1:2" ht="12.75">
      <c r="A13"/>
      <c r="B13" t="s">
        <v>425</v>
      </c>
    </row>
    <row r="14" spans="1:2" ht="12.75">
      <c r="A14"/>
      <c r="B14" t="s">
        <v>366</v>
      </c>
    </row>
    <row r="15" spans="1:2" ht="12.75">
      <c r="A15"/>
      <c r="B15" t="s">
        <v>367</v>
      </c>
    </row>
    <row r="16" spans="1:7" ht="12.75">
      <c r="A16"/>
      <c r="B16" t="s">
        <v>368</v>
      </c>
      <c r="D16" s="4">
        <v>93</v>
      </c>
      <c r="E16" s="4">
        <v>23</v>
      </c>
      <c r="F16" s="4">
        <v>0</v>
      </c>
      <c r="G16" s="4">
        <v>1</v>
      </c>
    </row>
    <row r="18" spans="1:2" ht="12.75">
      <c r="A18" s="4" t="s">
        <v>305</v>
      </c>
      <c r="B18"/>
    </row>
    <row r="19" spans="1:2" ht="12.75">
      <c r="A19" t="s">
        <v>334</v>
      </c>
      <c r="B19" t="s">
        <v>343</v>
      </c>
    </row>
    <row r="20" spans="1:2" ht="12.75">
      <c r="A20"/>
      <c r="B20" t="s">
        <v>344</v>
      </c>
    </row>
    <row r="21" spans="1:7" ht="12.75">
      <c r="A21"/>
      <c r="B21" t="s">
        <v>345</v>
      </c>
      <c r="D21" s="4">
        <v>150</v>
      </c>
      <c r="E21" s="4">
        <v>20</v>
      </c>
      <c r="F21" s="4">
        <v>6</v>
      </c>
      <c r="G21" s="4">
        <v>6</v>
      </c>
    </row>
    <row r="23" spans="1:2" ht="25.5">
      <c r="A23" s="8" t="s">
        <v>250</v>
      </c>
      <c r="B23" s="6" t="s">
        <v>251</v>
      </c>
    </row>
    <row r="24" spans="1:2" ht="12.75">
      <c r="A24" s="6" t="s">
        <v>264</v>
      </c>
      <c r="B24" s="6" t="s">
        <v>252</v>
      </c>
    </row>
    <row r="25" ht="12.75">
      <c r="B25" s="6" t="s">
        <v>253</v>
      </c>
    </row>
    <row r="26" ht="12.75">
      <c r="B26" s="6" t="s">
        <v>254</v>
      </c>
    </row>
    <row r="27" ht="12.75">
      <c r="B27" s="6" t="s">
        <v>255</v>
      </c>
    </row>
    <row r="28" ht="12.75">
      <c r="B28" s="6" t="s">
        <v>256</v>
      </c>
    </row>
    <row r="29" spans="2:7" ht="12.75">
      <c r="B29" s="6" t="s">
        <v>261</v>
      </c>
      <c r="C29" t="s">
        <v>262</v>
      </c>
      <c r="D29" s="4">
        <v>70</v>
      </c>
      <c r="E29" s="4">
        <v>17</v>
      </c>
      <c r="F29" s="4">
        <v>1</v>
      </c>
      <c r="G29" s="4">
        <v>1.5</v>
      </c>
    </row>
    <row r="30" spans="1:2" ht="12.75">
      <c r="A30" s="6" t="s">
        <v>257</v>
      </c>
      <c r="B30" s="6" t="s">
        <v>258</v>
      </c>
    </row>
    <row r="31" ht="12.75">
      <c r="B31" s="6" t="s">
        <v>259</v>
      </c>
    </row>
    <row r="32" spans="2:7" ht="25.5">
      <c r="B32" s="6" t="s">
        <v>260</v>
      </c>
      <c r="D32" s="4">
        <v>395</v>
      </c>
      <c r="E32" s="4">
        <v>61</v>
      </c>
      <c r="F32" s="4">
        <v>16</v>
      </c>
      <c r="G32" s="4">
        <v>4</v>
      </c>
    </row>
    <row r="33" ht="12.75">
      <c r="D33" s="4" t="s">
        <v>263</v>
      </c>
    </row>
  </sheetData>
  <printOptions/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Ranelle Kirchner</dc:creator>
  <cp:keywords/>
  <dc:description/>
  <cp:lastModifiedBy>Ranelle Kirchner</cp:lastModifiedBy>
  <dcterms:created xsi:type="dcterms:W3CDTF">2012-03-28T17:15:39Z</dcterms:created>
  <dcterms:modified xsi:type="dcterms:W3CDTF">2012-04-14T20:57:53Z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