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31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" i="1"/>
  <c r="K4"/>
  <c r="E5"/>
  <c r="K5"/>
  <c r="E6"/>
  <c r="K6"/>
  <c r="E7"/>
  <c r="K7"/>
  <c r="E8"/>
  <c r="K8"/>
  <c r="E10"/>
  <c r="K10"/>
  <c r="B13"/>
  <c r="C13"/>
  <c r="D13"/>
  <c r="E13"/>
  <c r="H13"/>
  <c r="I13"/>
  <c r="J13"/>
  <c r="K13"/>
  <c r="B14"/>
  <c r="C14"/>
  <c r="D14"/>
  <c r="E14"/>
  <c r="H14"/>
  <c r="I14"/>
  <c r="J14"/>
  <c r="K14"/>
  <c r="B15"/>
  <c r="C15"/>
  <c r="D15"/>
  <c r="E15"/>
  <c r="H15"/>
  <c r="I15"/>
  <c r="J15"/>
  <c r="K15"/>
  <c r="B16"/>
  <c r="C16"/>
  <c r="D16"/>
  <c r="E16"/>
  <c r="H16"/>
  <c r="I16"/>
  <c r="J16"/>
  <c r="K16"/>
  <c r="B17"/>
  <c r="C17"/>
  <c r="D17"/>
  <c r="E17"/>
  <c r="H17"/>
  <c r="I17"/>
  <c r="J17"/>
  <c r="K17"/>
</calcChain>
</file>

<file path=xl/sharedStrings.xml><?xml version="1.0" encoding="utf-8"?>
<sst xmlns="http://schemas.openxmlformats.org/spreadsheetml/2006/main" count="30" uniqueCount="13">
  <si>
    <t>그룹별 매출액 대비 현금흐름</t>
    <phoneticPr fontId="2" type="noConversion"/>
  </si>
  <si>
    <t>두산중공업</t>
    <phoneticPr fontId="2" type="noConversion"/>
  </si>
  <si>
    <t>현대중공업</t>
    <phoneticPr fontId="2" type="noConversion"/>
  </si>
  <si>
    <t>3년 평균</t>
    <phoneticPr fontId="2" type="noConversion"/>
  </si>
  <si>
    <t>총 현금흐름</t>
    <phoneticPr fontId="2" type="noConversion"/>
  </si>
  <si>
    <t>영업활동</t>
    <phoneticPr fontId="2" type="noConversion"/>
  </si>
  <si>
    <t>투자활동</t>
    <phoneticPr fontId="2" type="noConversion"/>
  </si>
  <si>
    <t>재무활동</t>
    <phoneticPr fontId="2" type="noConversion"/>
  </si>
  <si>
    <t>순이익률</t>
    <phoneticPr fontId="2" type="noConversion"/>
  </si>
  <si>
    <t>매출액</t>
    <phoneticPr fontId="2" type="noConversion"/>
  </si>
  <si>
    <t>3년 총 합계</t>
    <phoneticPr fontId="2" type="noConversion"/>
  </si>
  <si>
    <t>당기순이익</t>
    <phoneticPr fontId="2" type="noConversion"/>
  </si>
  <si>
    <t>(2009년도 총현금흐름) 기타 현금의 증가15,777,629,239가 있었음.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</si>
</sst>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0_);[Red]\(0.00\)"/>
    <numFmt numFmtId="177" formatCode="#,##0_);[Red]\(#,##0\)"/>
  </numFmts>
  <fonts count="1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666666"/>
      <name val="Gulim"/>
      <family val="3"/>
    </font>
    <font>
      <sz val="11"/>
      <color rgb="FF000000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" fontId="3" fillId="0" borderId="0" xfId="0" applyNumberFormat="1" applyFont="1">
      <alignment vertical="center"/>
    </xf>
    <xf numFmtId="3" fontId="4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7" fillId="0" borderId="0" xfId="0" applyFont="1">
      <alignment vertical="center"/>
    </xf>
    <xf numFmtId="176" fontId="7" fillId="0" borderId="0" xfId="0" applyNumberFormat="1" applyFont="1">
      <alignment vertical="center"/>
    </xf>
    <xf numFmtId="41" fontId="7" fillId="0" borderId="0" xfId="1" applyFont="1">
      <alignment vertical="center"/>
    </xf>
    <xf numFmtId="3" fontId="8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177" fontId="7" fillId="0" borderId="0" xfId="1" applyNumberFormat="1" applyFont="1">
      <alignment vertical="center"/>
    </xf>
    <xf numFmtId="0" fontId="9" fillId="0" borderId="0" xfId="0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176" fontId="7" fillId="0" borderId="1" xfId="0" applyNumberFormat="1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6" fontId="7" fillId="0" borderId="6" xfId="0" applyNumberFormat="1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176" fontId="7" fillId="0" borderId="8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8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3399"/>
      <color rgb="FFFF5050"/>
      <color rgb="FFFF6699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627529</xdr:colOff>
      <xdr:row>18</xdr:row>
      <xdr:rowOff>19050</xdr:rowOff>
    </xdr:from>
    <xdr:to>
      <xdr:col>4</xdr:col>
      <xdr:colOff>773206</xdr:colOff>
      <xdr:row>36</xdr:row>
      <xdr:rowOff>19050</xdr:rowOff>
    </xdr:to>
    <xdr:sp macro="" textlink="">
      <xdr:nvSpPr>
        <xdr:cNvPr id="2" name="직사각형 1"/>
        <xdr:cNvSpPr/>
      </xdr:nvSpPr>
      <xdr:spPr>
        <a:xfrm>
          <a:off x="627529" y="4333315"/>
          <a:ext cx="4997824" cy="3832411"/>
        </a:xfrm>
        <a:prstGeom prst="rect">
          <a:avLst/>
        </a:prstGeom>
        <a:solidFill>
          <a:srgbClr val="FFFF0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3</xdr:col>
      <xdr:colOff>361950</xdr:colOff>
      <xdr:row>18</xdr:row>
      <xdr:rowOff>190500</xdr:rowOff>
    </xdr:from>
    <xdr:to>
      <xdr:col>4</xdr:col>
      <xdr:colOff>771525</xdr:colOff>
      <xdr:row>25</xdr:row>
      <xdr:rowOff>152400</xdr:rowOff>
    </xdr:to>
    <xdr:sp macro="" textlink="">
      <xdr:nvSpPr>
        <xdr:cNvPr id="4" name="타원 3"/>
        <xdr:cNvSpPr/>
      </xdr:nvSpPr>
      <xdr:spPr>
        <a:xfrm>
          <a:off x="3895725" y="4419600"/>
          <a:ext cx="1733550" cy="1428750"/>
        </a:xfrm>
        <a:prstGeom prst="ellipse">
          <a:avLst/>
        </a:prstGeom>
        <a:solidFill>
          <a:schemeClr val="accent6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영업 </a:t>
          </a:r>
          <a:r>
            <a:rPr lang="en-US" altLang="ko-KR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CF</a:t>
          </a:r>
        </a:p>
        <a:p>
          <a:pPr algn="ctr"/>
          <a:r>
            <a:rPr lang="en-US" altLang="ko-KR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3.75%</a:t>
          </a:r>
          <a:endParaRPr lang="ko-KR" altLang="en-US" sz="20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361950</xdr:colOff>
      <xdr:row>27</xdr:row>
      <xdr:rowOff>161925</xdr:rowOff>
    </xdr:from>
    <xdr:to>
      <xdr:col>4</xdr:col>
      <xdr:colOff>771525</xdr:colOff>
      <xdr:row>34</xdr:row>
      <xdr:rowOff>123825</xdr:rowOff>
    </xdr:to>
    <xdr:sp macro="" textlink="">
      <xdr:nvSpPr>
        <xdr:cNvPr id="5" name="타원 4"/>
        <xdr:cNvSpPr/>
      </xdr:nvSpPr>
      <xdr:spPr>
        <a:xfrm>
          <a:off x="3895725" y="6276975"/>
          <a:ext cx="1733550" cy="1428750"/>
        </a:xfrm>
        <a:prstGeom prst="ellipse">
          <a:avLst/>
        </a:prstGeom>
        <a:solidFill>
          <a:schemeClr val="accent4">
            <a:lumMod val="7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재무 </a:t>
          </a:r>
          <a:r>
            <a:rPr lang="en-US" altLang="ko-KR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CF</a:t>
          </a:r>
        </a:p>
        <a:p>
          <a:pPr algn="ctr"/>
          <a:r>
            <a:rPr lang="en-US" altLang="ko-KR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5.35%</a:t>
          </a:r>
          <a:endParaRPr lang="ko-KR" altLang="en-US" sz="20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476250</xdr:colOff>
      <xdr:row>27</xdr:row>
      <xdr:rowOff>171450</xdr:rowOff>
    </xdr:from>
    <xdr:to>
      <xdr:col>2</xdr:col>
      <xdr:colOff>0</xdr:colOff>
      <xdr:row>34</xdr:row>
      <xdr:rowOff>133350</xdr:rowOff>
    </xdr:to>
    <xdr:sp macro="" textlink="">
      <xdr:nvSpPr>
        <xdr:cNvPr id="6" name="타원 5"/>
        <xdr:cNvSpPr/>
      </xdr:nvSpPr>
      <xdr:spPr>
        <a:xfrm>
          <a:off x="476250" y="6286500"/>
          <a:ext cx="1733550" cy="1428750"/>
        </a:xfrm>
        <a:prstGeom prst="ellipse">
          <a:avLst/>
        </a:prstGeom>
        <a:solidFill>
          <a:schemeClr val="tx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투자 </a:t>
          </a:r>
          <a:r>
            <a:rPr lang="en-US" altLang="ko-KR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CF</a:t>
          </a:r>
        </a:p>
        <a:p>
          <a:pPr algn="ctr"/>
          <a:r>
            <a:rPr lang="en-US" altLang="ko-KR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-6.43%</a:t>
          </a:r>
          <a:endParaRPr lang="ko-KR" altLang="en-US" sz="20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9525</xdr:colOff>
      <xdr:row>23</xdr:row>
      <xdr:rowOff>114300</xdr:rowOff>
    </xdr:from>
    <xdr:to>
      <xdr:col>3</xdr:col>
      <xdr:colOff>190500</xdr:colOff>
      <xdr:row>27</xdr:row>
      <xdr:rowOff>133350</xdr:rowOff>
    </xdr:to>
    <xdr:cxnSp macro="">
      <xdr:nvCxnSpPr>
        <xdr:cNvPr id="13" name="직선 연결선 12"/>
        <xdr:cNvCxnSpPr/>
      </xdr:nvCxnSpPr>
      <xdr:spPr>
        <a:xfrm rot="10800000" flipV="1">
          <a:off x="2219325" y="5391150"/>
          <a:ext cx="1504950" cy="857250"/>
        </a:xfrm>
        <a:prstGeom prst="line">
          <a:avLst/>
        </a:prstGeom>
        <a:ln w="381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161926</xdr:colOff>
      <xdr:row>31</xdr:row>
      <xdr:rowOff>114300</xdr:rowOff>
    </xdr:from>
    <xdr:to>
      <xdr:col>3</xdr:col>
      <xdr:colOff>180976</xdr:colOff>
      <xdr:row>31</xdr:row>
      <xdr:rowOff>115888</xdr:rowOff>
    </xdr:to>
    <xdr:cxnSp macro="">
      <xdr:nvCxnSpPr>
        <xdr:cNvPr id="15" name="직선 화살표 연결선 14"/>
        <xdr:cNvCxnSpPr/>
      </xdr:nvCxnSpPr>
      <xdr:spPr>
        <a:xfrm rot="10800000">
          <a:off x="2371726" y="7067550"/>
          <a:ext cx="1343025" cy="1588"/>
        </a:xfrm>
        <a:prstGeom prst="straightConnector1">
          <a:avLst/>
        </a:prstGeom>
        <a:ln w="381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269053</xdr:colOff>
      <xdr:row>36</xdr:row>
      <xdr:rowOff>85725</xdr:rowOff>
    </xdr:from>
    <xdr:to>
      <xdr:col>3</xdr:col>
      <xdr:colOff>605007</xdr:colOff>
      <xdr:row>42</xdr:row>
      <xdr:rowOff>190500</xdr:rowOff>
    </xdr:to>
    <xdr:sp macro="" textlink="">
      <xdr:nvSpPr>
        <xdr:cNvPr id="16" name="아래쪽 화살표 15"/>
        <xdr:cNvSpPr/>
      </xdr:nvSpPr>
      <xdr:spPr>
        <a:xfrm>
          <a:off x="2476612" y="8232401"/>
          <a:ext cx="1658248" cy="1382246"/>
        </a:xfrm>
        <a:prstGeom prst="downArrow">
          <a:avLst/>
        </a:prstGeom>
        <a:solidFill>
          <a:srgbClr val="00B050"/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순</a:t>
          </a:r>
          <a:r>
            <a:rPr lang="en-US" altLang="ko-KR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CF</a:t>
          </a:r>
        </a:p>
        <a:p>
          <a:pPr algn="ctr"/>
          <a:r>
            <a:rPr lang="en-US" altLang="ko-KR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2.77%</a:t>
          </a:r>
          <a:endParaRPr lang="ko-KR" altLang="en-US" sz="2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twoCellAnchor>
  <xdr:twoCellAnchor>
    <xdr:from>
      <xdr:col>2</xdr:col>
      <xdr:colOff>67797</xdr:colOff>
      <xdr:row>43</xdr:row>
      <xdr:rowOff>38100</xdr:rowOff>
    </xdr:from>
    <xdr:to>
      <xdr:col>3</xdr:col>
      <xdr:colOff>627529</xdr:colOff>
      <xdr:row>48</xdr:row>
      <xdr:rowOff>123825</xdr:rowOff>
    </xdr:to>
    <xdr:sp macro="" textlink="">
      <xdr:nvSpPr>
        <xdr:cNvPr id="17" name="모서리가 둥근 직사각형 16"/>
        <xdr:cNvSpPr/>
      </xdr:nvSpPr>
      <xdr:spPr>
        <a:xfrm>
          <a:off x="2275356" y="9675159"/>
          <a:ext cx="1882026" cy="1150284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순이익률</a:t>
          </a:r>
          <a:endParaRPr lang="en-US" altLang="ko-KR" sz="2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en-US" altLang="ko-KR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0.59%</a:t>
          </a:r>
          <a:endParaRPr lang="ko-KR" altLang="en-US" sz="2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twoCellAnchor>
  <xdr:twoCellAnchor>
    <xdr:from>
      <xdr:col>6</xdr:col>
      <xdr:colOff>537883</xdr:colOff>
      <xdr:row>18</xdr:row>
      <xdr:rowOff>9525</xdr:rowOff>
    </xdr:from>
    <xdr:to>
      <xdr:col>11</xdr:col>
      <xdr:colOff>201706</xdr:colOff>
      <xdr:row>36</xdr:row>
      <xdr:rowOff>9525</xdr:rowOff>
    </xdr:to>
    <xdr:sp macro="" textlink="">
      <xdr:nvSpPr>
        <xdr:cNvPr id="18" name="직사각형 17"/>
        <xdr:cNvSpPr/>
      </xdr:nvSpPr>
      <xdr:spPr>
        <a:xfrm>
          <a:off x="6902824" y="2486025"/>
          <a:ext cx="5031441" cy="3832412"/>
        </a:xfrm>
        <a:prstGeom prst="rect">
          <a:avLst/>
        </a:prstGeom>
        <a:solidFill>
          <a:srgbClr val="FFFF00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742950</xdr:colOff>
      <xdr:row>18</xdr:row>
      <xdr:rowOff>180975</xdr:rowOff>
    </xdr:from>
    <xdr:to>
      <xdr:col>11</xdr:col>
      <xdr:colOff>228600</xdr:colOff>
      <xdr:row>25</xdr:row>
      <xdr:rowOff>142875</xdr:rowOff>
    </xdr:to>
    <xdr:sp macro="" textlink="">
      <xdr:nvSpPr>
        <xdr:cNvPr id="19" name="타원 18"/>
        <xdr:cNvSpPr/>
      </xdr:nvSpPr>
      <xdr:spPr>
        <a:xfrm>
          <a:off x="10239375" y="4410075"/>
          <a:ext cx="1733550" cy="1428750"/>
        </a:xfrm>
        <a:prstGeom prst="ellipse">
          <a:avLst/>
        </a:prstGeom>
        <a:solidFill>
          <a:schemeClr val="accent6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영업 </a:t>
          </a:r>
          <a:r>
            <a:rPr lang="en-US" altLang="ko-KR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CF</a:t>
          </a:r>
        </a:p>
        <a:p>
          <a:pPr algn="ctr"/>
          <a:r>
            <a:rPr lang="en-US" altLang="ko-KR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9.78%</a:t>
          </a:r>
          <a:endParaRPr lang="ko-KR" altLang="en-US" sz="20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742950</xdr:colOff>
      <xdr:row>27</xdr:row>
      <xdr:rowOff>152400</xdr:rowOff>
    </xdr:from>
    <xdr:to>
      <xdr:col>11</xdr:col>
      <xdr:colOff>228600</xdr:colOff>
      <xdr:row>34</xdr:row>
      <xdr:rowOff>114300</xdr:rowOff>
    </xdr:to>
    <xdr:sp macro="" textlink="">
      <xdr:nvSpPr>
        <xdr:cNvPr id="20" name="타원 19"/>
        <xdr:cNvSpPr/>
      </xdr:nvSpPr>
      <xdr:spPr>
        <a:xfrm>
          <a:off x="10239375" y="6267450"/>
          <a:ext cx="1733550" cy="1428750"/>
        </a:xfrm>
        <a:prstGeom prst="ellipse">
          <a:avLst/>
        </a:prstGeom>
        <a:solidFill>
          <a:schemeClr val="accent4">
            <a:lumMod val="75000"/>
          </a:schemeClr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재무 </a:t>
          </a:r>
          <a:r>
            <a:rPr lang="en-US" altLang="ko-KR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CF</a:t>
          </a:r>
        </a:p>
        <a:p>
          <a:pPr algn="ctr"/>
          <a:r>
            <a:rPr lang="en-US" altLang="ko-KR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-2.48%</a:t>
          </a:r>
          <a:endParaRPr lang="ko-KR" altLang="en-US" sz="20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457200</xdr:colOff>
      <xdr:row>27</xdr:row>
      <xdr:rowOff>161925</xdr:rowOff>
    </xdr:from>
    <xdr:to>
      <xdr:col>8</xdr:col>
      <xdr:colOff>180975</xdr:colOff>
      <xdr:row>34</xdr:row>
      <xdr:rowOff>123825</xdr:rowOff>
    </xdr:to>
    <xdr:sp macro="" textlink="">
      <xdr:nvSpPr>
        <xdr:cNvPr id="21" name="타원 20"/>
        <xdr:cNvSpPr/>
      </xdr:nvSpPr>
      <xdr:spPr>
        <a:xfrm>
          <a:off x="6819900" y="6276975"/>
          <a:ext cx="1733550" cy="1428750"/>
        </a:xfrm>
        <a:prstGeom prst="ellipse">
          <a:avLst/>
        </a:prstGeom>
        <a:solidFill>
          <a:schemeClr val="tx2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투자 </a:t>
          </a:r>
          <a:r>
            <a:rPr lang="en-US" altLang="ko-KR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CF</a:t>
          </a:r>
        </a:p>
        <a:p>
          <a:pPr algn="ctr"/>
          <a:r>
            <a:rPr lang="en-US" altLang="ko-KR" sz="2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  <a:latin typeface="+mn-ea"/>
              <a:ea typeface="+mn-ea"/>
            </a:rPr>
            <a:t>-7.63%</a:t>
          </a:r>
          <a:endParaRPr lang="ko-KR" altLang="en-US" sz="20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  <a:latin typeface="+mn-ea"/>
            <a:ea typeface="+mn-ea"/>
          </a:endParaRPr>
        </a:p>
      </xdr:txBody>
    </xdr:sp>
    <xdr:clientData/>
  </xdr:twoCellAnchor>
  <xdr:twoCellAnchor>
    <xdr:from>
      <xdr:col>8</xdr:col>
      <xdr:colOff>190500</xdr:colOff>
      <xdr:row>23</xdr:row>
      <xdr:rowOff>104775</xdr:rowOff>
    </xdr:from>
    <xdr:to>
      <xdr:col>9</xdr:col>
      <xdr:colOff>571500</xdr:colOff>
      <xdr:row>27</xdr:row>
      <xdr:rowOff>123825</xdr:rowOff>
    </xdr:to>
    <xdr:cxnSp macro="">
      <xdr:nvCxnSpPr>
        <xdr:cNvPr id="22" name="직선 연결선 21"/>
        <xdr:cNvCxnSpPr/>
      </xdr:nvCxnSpPr>
      <xdr:spPr>
        <a:xfrm rot="10800000" flipV="1">
          <a:off x="8562975" y="5381625"/>
          <a:ext cx="1504950" cy="857250"/>
        </a:xfrm>
        <a:prstGeom prst="line">
          <a:avLst/>
        </a:prstGeom>
        <a:ln w="38100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342901</xdr:colOff>
      <xdr:row>31</xdr:row>
      <xdr:rowOff>104775</xdr:rowOff>
    </xdr:from>
    <xdr:to>
      <xdr:col>9</xdr:col>
      <xdr:colOff>561976</xdr:colOff>
      <xdr:row>31</xdr:row>
      <xdr:rowOff>106363</xdr:rowOff>
    </xdr:to>
    <xdr:cxnSp macro="">
      <xdr:nvCxnSpPr>
        <xdr:cNvPr id="23" name="직선 화살표 연결선 22"/>
        <xdr:cNvCxnSpPr/>
      </xdr:nvCxnSpPr>
      <xdr:spPr>
        <a:xfrm rot="10800000">
          <a:off x="8715376" y="7058025"/>
          <a:ext cx="1343025" cy="1588"/>
        </a:xfrm>
        <a:prstGeom prst="straightConnector1">
          <a:avLst/>
        </a:prstGeom>
        <a:ln w="381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210982</xdr:colOff>
      <xdr:row>36</xdr:row>
      <xdr:rowOff>76200</xdr:rowOff>
    </xdr:from>
    <xdr:to>
      <xdr:col>10</xdr:col>
      <xdr:colOff>224116</xdr:colOff>
      <xdr:row>42</xdr:row>
      <xdr:rowOff>180975</xdr:rowOff>
    </xdr:to>
    <xdr:sp macro="" textlink="">
      <xdr:nvSpPr>
        <xdr:cNvPr id="24" name="아래쪽 화살표 23"/>
        <xdr:cNvSpPr/>
      </xdr:nvSpPr>
      <xdr:spPr>
        <a:xfrm>
          <a:off x="8581776" y="8222876"/>
          <a:ext cx="2254311" cy="1382246"/>
        </a:xfrm>
        <a:prstGeom prst="downArrow">
          <a:avLst>
            <a:gd name="adj1" fmla="val 50000"/>
            <a:gd name="adj2" fmla="val 50000"/>
          </a:avLst>
        </a:prstGeom>
        <a:solidFill>
          <a:srgbClr val="00B050"/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순</a:t>
          </a:r>
          <a:r>
            <a:rPr lang="en-US" altLang="ko-KR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CF</a:t>
          </a:r>
        </a:p>
        <a:p>
          <a:pPr algn="ctr"/>
          <a:r>
            <a:rPr lang="en-US" altLang="ko-KR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-0.33%</a:t>
          </a:r>
          <a:endParaRPr lang="ko-KR" altLang="en-US" sz="2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twoCellAnchor>
  <xdr:twoCellAnchor>
    <xdr:from>
      <xdr:col>8</xdr:col>
      <xdr:colOff>417471</xdr:colOff>
      <xdr:row>43</xdr:row>
      <xdr:rowOff>28575</xdr:rowOff>
    </xdr:from>
    <xdr:to>
      <xdr:col>10</xdr:col>
      <xdr:colOff>55420</xdr:colOff>
      <xdr:row>48</xdr:row>
      <xdr:rowOff>114300</xdr:rowOff>
    </xdr:to>
    <xdr:sp macro="" textlink="">
      <xdr:nvSpPr>
        <xdr:cNvPr id="25" name="모서리가 둥근 직사각형 24"/>
        <xdr:cNvSpPr/>
      </xdr:nvSpPr>
      <xdr:spPr>
        <a:xfrm>
          <a:off x="8788265" y="9665634"/>
          <a:ext cx="1879126" cy="1150284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순이익률</a:t>
          </a:r>
          <a:endParaRPr lang="en-US" altLang="ko-KR" sz="2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  <a:p>
          <a:pPr algn="ctr"/>
          <a:r>
            <a:rPr lang="en-US" altLang="ko-KR" sz="2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10.84%</a:t>
          </a:r>
          <a:endParaRPr lang="ko-KR" altLang="en-US" sz="2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85" zoomScaleNormal="85" workbookViewId="0">
      <selection activeCell="P17" sqref="P17"/>
    </sheetView>
  </sheetViews>
  <sheetFormatPr defaultRowHeight="16.5"/>
  <cols>
    <col min="1" max="1" width="11.625" bestFit="1" customWidth="1"/>
    <col min="2" max="4" width="17.375" bestFit="1" customWidth="1"/>
    <col min="5" max="5" width="18.5" bestFit="1" customWidth="1"/>
    <col min="6" max="6" width="1.25" customWidth="1"/>
    <col min="7" max="7" width="11.625" bestFit="1" customWidth="1"/>
    <col min="8" max="11" width="14.75" bestFit="1" customWidth="1"/>
  </cols>
  <sheetData>
    <row r="1" spans="1:11" ht="31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2.5" customHeight="1">
      <c r="A2" s="26" t="s">
        <v>1</v>
      </c>
      <c r="B2" s="26"/>
      <c r="C2" s="26"/>
      <c r="D2" s="26"/>
      <c r="E2" s="26"/>
      <c r="F2" s="3"/>
      <c r="G2" s="26" t="s">
        <v>2</v>
      </c>
      <c r="H2" s="26"/>
      <c r="I2" s="26"/>
      <c r="J2" s="26"/>
      <c r="K2" s="26"/>
    </row>
    <row r="3" spans="1:11" ht="17.25" hidden="1">
      <c r="A3" s="12"/>
      <c r="B3" s="12">
        <v>2007</v>
      </c>
      <c r="C3" s="12">
        <v>2008</v>
      </c>
      <c r="D3" s="12">
        <v>2009</v>
      </c>
      <c r="E3" s="12" t="s">
        <v>10</v>
      </c>
      <c r="F3" s="12"/>
      <c r="G3" s="12"/>
      <c r="H3" s="12">
        <v>2007</v>
      </c>
      <c r="I3" s="12">
        <v>2008</v>
      </c>
      <c r="J3" s="12">
        <v>2009</v>
      </c>
      <c r="K3" s="12" t="s">
        <v>10</v>
      </c>
    </row>
    <row r="4" spans="1:11" ht="17.25" hidden="1">
      <c r="A4" s="13" t="s">
        <v>4</v>
      </c>
      <c r="B4" s="9">
        <v>89439379620</v>
      </c>
      <c r="C4" s="9">
        <v>347485078620</v>
      </c>
      <c r="D4" s="9">
        <v>8601738459</v>
      </c>
      <c r="E4" s="9">
        <f>SUM(B4:D4)</f>
        <v>445526196699</v>
      </c>
      <c r="F4" s="9"/>
      <c r="G4" s="13" t="s">
        <v>4</v>
      </c>
      <c r="H4" s="10">
        <v>133835925</v>
      </c>
      <c r="I4" s="10">
        <v>-286264702</v>
      </c>
      <c r="J4" s="10">
        <v>-34913938</v>
      </c>
      <c r="K4" s="9">
        <f>SUM(H4:J4)</f>
        <v>-187342715</v>
      </c>
    </row>
    <row r="5" spans="1:11" ht="17.25" hidden="1">
      <c r="A5" s="13" t="s">
        <v>5</v>
      </c>
      <c r="B5" s="9">
        <v>366384066156</v>
      </c>
      <c r="C5" s="9">
        <v>250049734995</v>
      </c>
      <c r="D5" s="9">
        <v>-13268547351</v>
      </c>
      <c r="E5" s="9">
        <f t="shared" ref="E5:E10" si="0">SUM(B5:D5)</f>
        <v>603165253800</v>
      </c>
      <c r="F5" s="9"/>
      <c r="G5" s="13" t="s">
        <v>5</v>
      </c>
      <c r="H5" s="10">
        <v>4116008826</v>
      </c>
      <c r="I5" s="10">
        <v>2382711159</v>
      </c>
      <c r="J5" s="10">
        <v>-957990254</v>
      </c>
      <c r="K5" s="9">
        <f t="shared" ref="K5:K10" si="1">SUM(H5:J5)</f>
        <v>5540729731</v>
      </c>
    </row>
    <row r="6" spans="1:11" ht="17.25" hidden="1">
      <c r="A6" s="13" t="s">
        <v>6</v>
      </c>
      <c r="B6" s="9">
        <v>-116906310130</v>
      </c>
      <c r="C6" s="9">
        <v>-352753697063</v>
      </c>
      <c r="D6" s="9">
        <v>-563884359705</v>
      </c>
      <c r="E6" s="9">
        <f t="shared" si="0"/>
        <v>-1033544366898</v>
      </c>
      <c r="F6" s="9"/>
      <c r="G6" s="13" t="s">
        <v>6</v>
      </c>
      <c r="H6" s="10">
        <v>-3475972206</v>
      </c>
      <c r="I6" s="10">
        <v>-1183712166</v>
      </c>
      <c r="J6" s="10">
        <v>336773351</v>
      </c>
      <c r="K6" s="9">
        <f t="shared" si="1"/>
        <v>-4322911021</v>
      </c>
    </row>
    <row r="7" spans="1:11" ht="17.25" hidden="1">
      <c r="A7" s="13" t="s">
        <v>7</v>
      </c>
      <c r="B7" s="9">
        <v>-160038376406</v>
      </c>
      <c r="C7" s="9">
        <v>450189040688</v>
      </c>
      <c r="D7" s="9">
        <v>569977016276</v>
      </c>
      <c r="E7" s="9">
        <f t="shared" si="0"/>
        <v>860127680558</v>
      </c>
      <c r="F7" s="9"/>
      <c r="G7" s="13" t="s">
        <v>7</v>
      </c>
      <c r="H7" s="10">
        <v>-506200695</v>
      </c>
      <c r="I7" s="10">
        <v>-1485263695</v>
      </c>
      <c r="J7" s="10">
        <v>586302965</v>
      </c>
      <c r="K7" s="9">
        <f t="shared" si="1"/>
        <v>-1405161425</v>
      </c>
    </row>
    <row r="8" spans="1:11" ht="17.25" hidden="1">
      <c r="A8" s="13" t="s">
        <v>11</v>
      </c>
      <c r="B8" s="9">
        <v>298690059956</v>
      </c>
      <c r="C8" s="9">
        <v>-65851255388</v>
      </c>
      <c r="D8" s="9">
        <v>-328314807906</v>
      </c>
      <c r="E8" s="9">
        <f t="shared" si="0"/>
        <v>-95476003338</v>
      </c>
      <c r="F8" s="9"/>
      <c r="G8" s="13" t="s">
        <v>11</v>
      </c>
      <c r="H8" s="10">
        <v>1736060331</v>
      </c>
      <c r="I8" s="10">
        <v>2256664845</v>
      </c>
      <c r="J8" s="10">
        <v>2146488795</v>
      </c>
      <c r="K8" s="9">
        <f t="shared" si="1"/>
        <v>6139213971</v>
      </c>
    </row>
    <row r="9" spans="1:11" ht="17.25" hidden="1">
      <c r="A9" s="13"/>
      <c r="B9" s="27" t="s">
        <v>12</v>
      </c>
      <c r="C9" s="27"/>
      <c r="D9" s="27"/>
      <c r="E9" s="27"/>
      <c r="F9" s="9"/>
      <c r="G9" s="13"/>
      <c r="H9" s="9"/>
      <c r="I9" s="9"/>
      <c r="J9" s="9"/>
      <c r="K9" s="9"/>
    </row>
    <row r="10" spans="1:11" ht="17.25" hidden="1">
      <c r="A10" s="13" t="s">
        <v>9</v>
      </c>
      <c r="B10" s="9">
        <v>4089542224461</v>
      </c>
      <c r="C10" s="9">
        <v>5709659570179</v>
      </c>
      <c r="D10" s="9">
        <v>6279480704907</v>
      </c>
      <c r="E10" s="9">
        <f t="shared" si="0"/>
        <v>16078682499547</v>
      </c>
      <c r="F10" s="9"/>
      <c r="G10" s="13" t="s">
        <v>9</v>
      </c>
      <c r="H10" s="11">
        <v>15533013307</v>
      </c>
      <c r="I10" s="11">
        <v>19957080881</v>
      </c>
      <c r="J10" s="10">
        <v>21142196736</v>
      </c>
      <c r="K10" s="9">
        <f t="shared" si="1"/>
        <v>56632290924</v>
      </c>
    </row>
    <row r="11" spans="1:11" ht="18" thickBot="1">
      <c r="A11" s="12"/>
      <c r="B11" s="5"/>
      <c r="C11" s="5"/>
      <c r="D11" s="5"/>
      <c r="E11" s="5"/>
      <c r="F11" s="5"/>
      <c r="G11" s="12"/>
      <c r="H11" s="5"/>
      <c r="I11" s="5"/>
      <c r="J11" s="5"/>
      <c r="K11" s="5"/>
    </row>
    <row r="12" spans="1:11" ht="17.25">
      <c r="A12" s="15"/>
      <c r="B12" s="16">
        <v>2007</v>
      </c>
      <c r="C12" s="16">
        <v>2008</v>
      </c>
      <c r="D12" s="16">
        <v>2009</v>
      </c>
      <c r="E12" s="17" t="s">
        <v>3</v>
      </c>
      <c r="F12" s="12"/>
      <c r="G12" s="15"/>
      <c r="H12" s="16">
        <v>2007</v>
      </c>
      <c r="I12" s="16">
        <v>2008</v>
      </c>
      <c r="J12" s="16">
        <v>2009</v>
      </c>
      <c r="K12" s="17" t="s">
        <v>3</v>
      </c>
    </row>
    <row r="13" spans="1:11" ht="17.25">
      <c r="A13" s="18" t="s">
        <v>4</v>
      </c>
      <c r="B13" s="14">
        <f>B4/B10*100</f>
        <v>2.1870266819848787</v>
      </c>
      <c r="C13" s="14">
        <f>C4/$C$10*100</f>
        <v>6.0859158825314381</v>
      </c>
      <c r="D13" s="14">
        <f>D4/$D$10*100</f>
        <v>0.13698168468418589</v>
      </c>
      <c r="E13" s="19">
        <f>SUM(B4:D4)/SUM($B$10:$D$10)*100</f>
        <v>2.7709123350843718</v>
      </c>
      <c r="F13" s="5"/>
      <c r="G13" s="18" t="s">
        <v>4</v>
      </c>
      <c r="H13" s="23">
        <f>H4/$H$10*100</f>
        <v>0.8616224190040862</v>
      </c>
      <c r="I13" s="23">
        <f>I4/$I$10*100</f>
        <v>-1.4344016728044446</v>
      </c>
      <c r="J13" s="23">
        <f>J4/$J$10*100</f>
        <v>-0.1651386487221079</v>
      </c>
      <c r="K13" s="19">
        <f>K4/$K$10*100</f>
        <v>-0.33080546794656807</v>
      </c>
    </row>
    <row r="14" spans="1:11" ht="17.25">
      <c r="A14" s="18" t="s">
        <v>5</v>
      </c>
      <c r="B14" s="14">
        <f>B5/B10*100</f>
        <v>8.959048373789301</v>
      </c>
      <c r="C14" s="14">
        <f>C5/C10*100</f>
        <v>4.3794158289398828</v>
      </c>
      <c r="D14" s="14">
        <f>D5/$D$10*100</f>
        <v>-0.21130007359735187</v>
      </c>
      <c r="E14" s="19">
        <f>SUM(B5:D5)/SUM($B$10:$D$10)*100</f>
        <v>3.7513350600522992</v>
      </c>
      <c r="F14" s="5"/>
      <c r="G14" s="18" t="s">
        <v>5</v>
      </c>
      <c r="H14" s="23">
        <f>H5/$H$10*100</f>
        <v>26.498456832874201</v>
      </c>
      <c r="I14" s="23">
        <f>I5/$I$10*100</f>
        <v>11.939176742368387</v>
      </c>
      <c r="J14" s="23">
        <f>J5/$J$10*100</f>
        <v>-4.5311765185155828</v>
      </c>
      <c r="K14" s="19">
        <f>K5/$K$10*100</f>
        <v>9.783693438140455</v>
      </c>
    </row>
    <row r="15" spans="1:11" ht="17.25">
      <c r="A15" s="18" t="s">
        <v>6</v>
      </c>
      <c r="B15" s="14">
        <f>B6/B10*100</f>
        <v>-2.8586649486277942</v>
      </c>
      <c r="C15" s="14">
        <f>C6/C10*100</f>
        <v>-6.1781914092636701</v>
      </c>
      <c r="D15" s="14">
        <f>D6/$D$10*100</f>
        <v>-8.9797928555519189</v>
      </c>
      <c r="E15" s="19">
        <f>SUM(B6:D6)/SUM($B$10:$D$10)*100</f>
        <v>-6.4280413953513857</v>
      </c>
      <c r="F15" s="5"/>
      <c r="G15" s="18" t="s">
        <v>6</v>
      </c>
      <c r="H15" s="23">
        <f>H6/$H$10*100</f>
        <v>-22.377964515317466</v>
      </c>
      <c r="I15" s="23">
        <f>I6/$I$10*100</f>
        <v>-5.9312891151678651</v>
      </c>
      <c r="J15" s="23">
        <f>J6/$J$10*100</f>
        <v>1.5928966852652411</v>
      </c>
      <c r="K15" s="19">
        <f>K6/$K$10*100</f>
        <v>-7.6332971004145076</v>
      </c>
    </row>
    <row r="16" spans="1:11" ht="17.25">
      <c r="A16" s="18" t="s">
        <v>7</v>
      </c>
      <c r="B16" s="14">
        <f>B7/B10*100</f>
        <v>-3.9133567431766276</v>
      </c>
      <c r="C16" s="14">
        <f>C7/C10*100</f>
        <v>7.8846914628552254</v>
      </c>
      <c r="D16" s="14">
        <f>D7/$D$10*100</f>
        <v>9.0768177029447763</v>
      </c>
      <c r="E16" s="19">
        <f>SUM(B7:D7)/SUM($B$10:$D$10)*100</f>
        <v>5.3494910455644185</v>
      </c>
      <c r="F16" s="5"/>
      <c r="G16" s="18" t="s">
        <v>7</v>
      </c>
      <c r="H16" s="23">
        <f>H7/$H$10*100</f>
        <v>-3.2588698985526463</v>
      </c>
      <c r="I16" s="23">
        <f>I7/$I$10*100</f>
        <v>-7.4422893000049672</v>
      </c>
      <c r="J16" s="23">
        <f>J7/$J$10*100</f>
        <v>2.7731411845282339</v>
      </c>
      <c r="K16" s="19">
        <f>K7/$K$10*100</f>
        <v>-2.4812018056725154</v>
      </c>
    </row>
    <row r="17" spans="1:11" ht="18" thickBot="1">
      <c r="A17" s="20" t="s">
        <v>8</v>
      </c>
      <c r="B17" s="21">
        <f>B8/B10*100</f>
        <v>7.3037529278809981</v>
      </c>
      <c r="C17" s="21">
        <f>C8/C10*100</f>
        <v>-1.1533306772252192</v>
      </c>
      <c r="D17" s="21">
        <f>D8/$D$10*100</f>
        <v>-5.2283751369670366</v>
      </c>
      <c r="E17" s="22">
        <f>SUM(B8:D8)/SUM($B$10:$D$10)*100</f>
        <v>-0.59380489253824087</v>
      </c>
      <c r="F17" s="5"/>
      <c r="G17" s="20" t="s">
        <v>8</v>
      </c>
      <c r="H17" s="24">
        <f>H8/$H$10*100</f>
        <v>11.176584328409987</v>
      </c>
      <c r="I17" s="24">
        <f>I8/$I$10*100</f>
        <v>11.307589814642892</v>
      </c>
      <c r="J17" s="24">
        <f>J8/$J$10*100</f>
        <v>10.152628990274476</v>
      </c>
      <c r="K17" s="22">
        <f>K8/$K$10*100</f>
        <v>10.840483178119648</v>
      </c>
    </row>
    <row r="18" spans="1:11">
      <c r="B18" s="4"/>
      <c r="C18" s="4"/>
      <c r="D18" s="4"/>
      <c r="E18" s="4"/>
      <c r="G18" s="5"/>
      <c r="H18" s="5"/>
      <c r="I18" s="5"/>
      <c r="J18" s="5"/>
      <c r="K18" s="5"/>
    </row>
    <row r="19" spans="1:11">
      <c r="B19" s="2"/>
      <c r="C19" s="1"/>
      <c r="D19" s="1"/>
      <c r="E19" s="6"/>
      <c r="G19" s="5"/>
      <c r="H19" s="7"/>
      <c r="I19" s="7"/>
      <c r="J19" s="8"/>
      <c r="K19" s="5"/>
    </row>
    <row r="20" spans="1:11">
      <c r="E20" s="6"/>
    </row>
    <row r="21" spans="1:11">
      <c r="E21" s="6"/>
    </row>
    <row r="22" spans="1:11">
      <c r="E22" s="6"/>
    </row>
    <row r="23" spans="1:11">
      <c r="E23" s="6"/>
    </row>
  </sheetData>
  <mergeCells count="4">
    <mergeCell ref="A1:K1"/>
    <mergeCell ref="A2:E2"/>
    <mergeCell ref="G2:K2"/>
    <mergeCell ref="B9:E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SEC</cp:lastModifiedBy>
  <cp:lastPrinted>2010-11-30T10:47:10Z</cp:lastPrinted>
  <dcterms:created xsi:type="dcterms:W3CDTF">2010-11-30T09:32:42Z</dcterms:created>
  <dcterms:modified xsi:type="dcterms:W3CDTF">2006-02-27T17:06:52Z</dcterms:modified>
</cp:coreProperties>
</file>