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723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6" i="1" s="1"/>
  <c r="E4" i="1"/>
  <c r="H27" i="1" s="1"/>
  <c r="E3" i="1"/>
  <c r="B8" i="1"/>
  <c r="D8" i="1" l="1"/>
  <c r="E8" i="1"/>
  <c r="B9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D9" i="1" l="1"/>
  <c r="E9" i="1" s="1"/>
  <c r="B10" i="1" s="1"/>
  <c r="D10" i="1" l="1"/>
  <c r="E10" i="1" l="1"/>
  <c r="B11" i="1" s="1"/>
  <c r="D11" i="1" l="1"/>
  <c r="E11" i="1" l="1"/>
  <c r="B12" i="1" s="1"/>
  <c r="D12" i="1" l="1"/>
  <c r="E12" i="1" l="1"/>
  <c r="B13" i="1" s="1"/>
  <c r="D13" i="1" l="1"/>
  <c r="E13" i="1" s="1"/>
  <c r="B14" i="1" s="1"/>
  <c r="D14" i="1" l="1"/>
  <c r="E14" i="1" s="1"/>
  <c r="B15" i="1" s="1"/>
  <c r="D15" i="1" l="1"/>
  <c r="E15" i="1" s="1"/>
  <c r="B16" i="1" s="1"/>
  <c r="D16" i="1" l="1"/>
  <c r="E16" i="1" s="1"/>
  <c r="B17" i="1" s="1"/>
  <c r="D17" i="1" l="1"/>
  <c r="E17" i="1" s="1"/>
  <c r="B18" i="1" s="1"/>
  <c r="D18" i="1" l="1"/>
  <c r="E18" i="1" s="1"/>
  <c r="B19" i="1" s="1"/>
  <c r="D19" i="1" l="1"/>
  <c r="E19" i="1" s="1"/>
  <c r="B20" i="1" s="1"/>
  <c r="D20" i="1" l="1"/>
  <c r="E20" i="1" s="1"/>
  <c r="B21" i="1" s="1"/>
  <c r="D21" i="1" l="1"/>
  <c r="E21" i="1" s="1"/>
  <c r="B22" i="1" s="1"/>
  <c r="D22" i="1" l="1"/>
  <c r="E22" i="1" s="1"/>
  <c r="B23" i="1" s="1"/>
  <c r="D23" i="1" l="1"/>
  <c r="E23" i="1" s="1"/>
  <c r="B24" i="1" s="1"/>
  <c r="D24" i="1" l="1"/>
  <c r="E24" i="1" s="1"/>
  <c r="B25" i="1" s="1"/>
  <c r="D25" i="1" l="1"/>
  <c r="E25" i="1" s="1"/>
  <c r="B26" i="1" s="1"/>
  <c r="D26" i="1" l="1"/>
  <c r="E26" i="1" s="1"/>
  <c r="B27" i="1" s="1"/>
  <c r="D27" i="1" l="1"/>
  <c r="E27" i="1" s="1"/>
  <c r="B28" i="1" s="1"/>
  <c r="D28" i="1" l="1"/>
  <c r="E28" i="1" s="1"/>
  <c r="B29" i="1" s="1"/>
  <c r="D29" i="1" l="1"/>
  <c r="E29" i="1" s="1"/>
  <c r="B30" i="1" s="1"/>
  <c r="D30" i="1" l="1"/>
  <c r="E30" i="1" s="1"/>
  <c r="B31" i="1" s="1"/>
  <c r="D31" i="1" l="1"/>
  <c r="E31" i="1" s="1"/>
  <c r="B32" i="1" s="1"/>
  <c r="D32" i="1" l="1"/>
  <c r="E32" i="1" s="1"/>
  <c r="B33" i="1" s="1"/>
  <c r="D33" i="1" l="1"/>
  <c r="E33" i="1" s="1"/>
  <c r="B34" i="1" s="1"/>
  <c r="D34" i="1" l="1"/>
  <c r="E34" i="1" s="1"/>
  <c r="B35" i="1" s="1"/>
  <c r="D35" i="1" l="1"/>
  <c r="E35" i="1" s="1"/>
  <c r="B36" i="1" s="1"/>
  <c r="D36" i="1" l="1"/>
  <c r="E36" i="1" s="1"/>
  <c r="B37" i="1" s="1"/>
  <c r="D37" i="1" l="1"/>
  <c r="E37" i="1" s="1"/>
  <c r="B38" i="1" s="1"/>
  <c r="D38" i="1" l="1"/>
  <c r="E38" i="1" s="1"/>
  <c r="B39" i="1" s="1"/>
  <c r="D39" i="1" l="1"/>
  <c r="E39" i="1" s="1"/>
  <c r="B40" i="1" s="1"/>
  <c r="D40" i="1" l="1"/>
  <c r="E40" i="1" s="1"/>
  <c r="B41" i="1" s="1"/>
  <c r="D41" i="1" l="1"/>
  <c r="E41" i="1" s="1"/>
  <c r="B42" i="1" s="1"/>
  <c r="D42" i="1" l="1"/>
  <c r="E42" i="1" s="1"/>
  <c r="B43" i="1" s="1"/>
  <c r="D43" i="1" l="1"/>
  <c r="E43" i="1" s="1"/>
  <c r="B44" i="1" s="1"/>
  <c r="D44" i="1" l="1"/>
  <c r="E44" i="1" s="1"/>
  <c r="B45" i="1" s="1"/>
  <c r="D45" i="1" l="1"/>
  <c r="E45" i="1" s="1"/>
  <c r="B46" i="1" s="1"/>
  <c r="D46" i="1" l="1"/>
  <c r="E46" i="1" s="1"/>
  <c r="B47" i="1" s="1"/>
  <c r="D47" i="1" l="1"/>
  <c r="E47" i="1" s="1"/>
  <c r="B48" i="1" s="1"/>
  <c r="D48" i="1" l="1"/>
  <c r="E48" i="1" s="1"/>
  <c r="B49" i="1" s="1"/>
  <c r="D49" i="1" l="1"/>
  <c r="E49" i="1" s="1"/>
  <c r="B50" i="1" s="1"/>
  <c r="D50" i="1" l="1"/>
  <c r="E50" i="1" s="1"/>
  <c r="B51" i="1" s="1"/>
  <c r="D51" i="1" l="1"/>
  <c r="E51" i="1" s="1"/>
  <c r="B52" i="1" s="1"/>
  <c r="D52" i="1" l="1"/>
  <c r="E52" i="1" s="1"/>
  <c r="B53" i="1" s="1"/>
  <c r="D53" i="1" l="1"/>
  <c r="E53" i="1" s="1"/>
  <c r="B54" i="1" s="1"/>
  <c r="D54" i="1" l="1"/>
  <c r="E54" i="1" s="1"/>
  <c r="B55" i="1" s="1"/>
  <c r="D55" i="1" s="1"/>
  <c r="E55" i="1" l="1"/>
  <c r="D56" i="1"/>
  <c r="E56" i="1" s="1"/>
</calcChain>
</file>

<file path=xl/sharedStrings.xml><?xml version="1.0" encoding="utf-8"?>
<sst xmlns="http://schemas.openxmlformats.org/spreadsheetml/2006/main" count="18" uniqueCount="18">
  <si>
    <t>Input Area:</t>
  </si>
  <si>
    <t>Basic Output Area:</t>
  </si>
  <si>
    <t>Payment</t>
  </si>
  <si>
    <t>Loan</t>
  </si>
  <si>
    <t>APR</t>
  </si>
  <si>
    <t>Periodic Rate</t>
  </si>
  <si>
    <t>Years</t>
  </si>
  <si>
    <t># of Payments</t>
  </si>
  <si>
    <t>Pmts per Year</t>
  </si>
  <si>
    <t>Payment Number</t>
  </si>
  <si>
    <t>Beginning Balance</t>
  </si>
  <si>
    <t>Monthly Payment</t>
  </si>
  <si>
    <t>Interest Paid</t>
  </si>
  <si>
    <t>Principal Repayment</t>
  </si>
  <si>
    <t>Cumulative Interest</t>
  </si>
  <si>
    <t>Cumulative Principal</t>
  </si>
  <si>
    <t>Totals</t>
  </si>
  <si>
    <t>Amortization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</si>
</sst>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44" fontId="0" fillId="0" borderId="0" xfId="2" applyFont="1"/>
    <xf numFmtId="8" fontId="0" fillId="0" borderId="0" xfId="2" applyNumberFormat="1" applyFont="1"/>
    <xf numFmtId="10" fontId="0" fillId="0" borderId="0" xfId="0" applyNumberFormat="1"/>
    <xf numFmtId="164" fontId="0" fillId="0" borderId="0" xfId="3" applyNumberFormat="1" applyFont="1"/>
    <xf numFmtId="165" fontId="0" fillId="0" borderId="0" xfId="1" applyNumberFormat="1" applyFo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3" fillId="0" borderId="0" xfId="2" applyFont="1"/>
    <xf numFmtId="44" fontId="4" fillId="0" borderId="0" xfId="2" applyFont="1"/>
    <xf numFmtId="0" fontId="5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Layout" workbookViewId="0">
      <selection activeCell="G3" sqref="G3"/>
    </sheetView>
  </sheetViews>
  <sheetFormatPr defaultRowHeight="15" x14ac:dyDescent="0.25"/>
  <cols>
    <col min="1" max="1" width="13.28515625" bestFit="1" customWidth="1"/>
    <col min="2" max="2" width="12.5703125" bestFit="1" customWidth="1"/>
    <col min="3" max="3" width="12.140625" customWidth="1"/>
    <col min="4" max="4" width="13" customWidth="1"/>
    <col min="5" max="5" width="12.140625" customWidth="1"/>
    <col min="6" max="6" width="9.140625" hidden="1" customWidth="1"/>
    <col min="7" max="7" width="14.28515625" bestFit="1" customWidth="1"/>
    <col min="8" max="8" width="13.5703125" customWidth="1"/>
  </cols>
  <sheetData>
    <row r="1" spans="1:8" x14ac:dyDescent="0.25">
      <c r="A1" s="1" t="s">
        <v>0</v>
      </c>
      <c r="B1" s="1"/>
      <c r="D1" s="1" t="s">
        <v>1</v>
      </c>
      <c r="E1" s="1"/>
      <c r="F1" t="s">
        <v>17</v>
      </c>
    </row>
    <row r="2" spans="1:8" x14ac:dyDescent="0.25">
      <c r="A2" t="s">
        <v>2</v>
      </c>
      <c r="B2" s="2">
        <v>450</v>
      </c>
      <c r="D2" t="s">
        <v>3</v>
      </c>
      <c r="E2" s="3">
        <f>PV(E3,E4,-B2)</f>
        <v>19444.56576207489</v>
      </c>
    </row>
    <row r="3" spans="1:8" x14ac:dyDescent="0.25">
      <c r="A3" t="s">
        <v>4</v>
      </c>
      <c r="B3" s="4">
        <v>5.2499999999999998E-2</v>
      </c>
      <c r="D3" t="s">
        <v>5</v>
      </c>
      <c r="E3" s="5">
        <f>B3/B5</f>
        <v>4.3749999999999995E-3</v>
      </c>
    </row>
    <row r="4" spans="1:8" x14ac:dyDescent="0.25">
      <c r="A4" t="s">
        <v>6</v>
      </c>
      <c r="B4" s="6">
        <v>4</v>
      </c>
      <c r="D4" t="s">
        <v>7</v>
      </c>
      <c r="E4" s="6">
        <f>B4*B5</f>
        <v>48</v>
      </c>
    </row>
    <row r="5" spans="1:8" x14ac:dyDescent="0.25">
      <c r="A5" t="s">
        <v>8</v>
      </c>
      <c r="B5" s="6">
        <v>12</v>
      </c>
    </row>
    <row r="7" spans="1:8" ht="30" x14ac:dyDescent="0.25">
      <c r="A7" s="7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G7" s="7" t="s">
        <v>14</v>
      </c>
      <c r="H7" s="7" t="s">
        <v>15</v>
      </c>
    </row>
    <row r="8" spans="1:8" x14ac:dyDescent="0.25">
      <c r="A8" s="8">
        <v>1</v>
      </c>
      <c r="B8" s="3">
        <f>E2</f>
        <v>19444.56576207489</v>
      </c>
      <c r="C8" s="2">
        <f>B$2</f>
        <v>450</v>
      </c>
      <c r="D8" s="2">
        <f>B8*E$3</f>
        <v>85.06997520907764</v>
      </c>
      <c r="E8" s="2">
        <f>C8-D8</f>
        <v>364.93002479092235</v>
      </c>
      <c r="G8" s="2">
        <f>-CUMIPMT(E$3,E$4,E$2,A$8,A8,0)</f>
        <v>85.069975209077597</v>
      </c>
      <c r="H8" s="2">
        <f>-CUMPRINC(E$3,E$4,E$2,A$8,A8,0)</f>
        <v>364.93002479093172</v>
      </c>
    </row>
    <row r="9" spans="1:8" x14ac:dyDescent="0.25">
      <c r="A9" s="8">
        <v>2</v>
      </c>
      <c r="B9" s="3">
        <f>B8-E8</f>
        <v>19079.635737283967</v>
      </c>
      <c r="C9" s="2">
        <f>B$2</f>
        <v>450</v>
      </c>
      <c r="D9" s="2">
        <f>B9*E$3</f>
        <v>83.473406350617338</v>
      </c>
      <c r="E9" s="2">
        <f>C9-D9</f>
        <v>366.52659364938268</v>
      </c>
      <c r="G9" s="2">
        <f t="shared" ref="G9:G55" si="0">-CUMIPMT(E$3,E$4,E$2,A$8,A9,0)</f>
        <v>168.54338155969492</v>
      </c>
      <c r="H9" s="2">
        <f t="shared" ref="H9:H55" si="1">-CUMPRINC(E$3,E$4,E$2,A$8,A9,0)</f>
        <v>731.45661844032372</v>
      </c>
    </row>
    <row r="10" spans="1:8" x14ac:dyDescent="0.25">
      <c r="A10" s="8">
        <v>3</v>
      </c>
      <c r="B10" s="3">
        <f t="shared" ref="B10:B55" si="2">B9-E9</f>
        <v>18713.109143634585</v>
      </c>
      <c r="C10" s="2">
        <f t="shared" ref="C10:C55" si="3">B$2</f>
        <v>450</v>
      </c>
      <c r="D10" s="2">
        <f t="shared" ref="D10:D55" si="4">B10*E$3</f>
        <v>81.869852503401304</v>
      </c>
      <c r="E10" s="2">
        <f t="shared" ref="E10:E56" si="5">C10-D10</f>
        <v>368.13014749659868</v>
      </c>
      <c r="G10" s="2">
        <f t="shared" si="0"/>
        <v>250.41323406309607</v>
      </c>
      <c r="H10" s="2">
        <f t="shared" si="1"/>
        <v>1099.5867659369319</v>
      </c>
    </row>
    <row r="11" spans="1:8" x14ac:dyDescent="0.25">
      <c r="A11" s="8">
        <v>4</v>
      </c>
      <c r="B11" s="3">
        <f t="shared" si="2"/>
        <v>18344.978996137987</v>
      </c>
      <c r="C11" s="2">
        <f t="shared" si="3"/>
        <v>450</v>
      </c>
      <c r="D11" s="2">
        <f t="shared" si="4"/>
        <v>80.259283108103688</v>
      </c>
      <c r="E11" s="2">
        <f t="shared" si="5"/>
        <v>369.74071689189634</v>
      </c>
      <c r="G11" s="2">
        <f t="shared" si="0"/>
        <v>330.67251717119962</v>
      </c>
      <c r="H11" s="2">
        <f t="shared" si="1"/>
        <v>1469.3274828288377</v>
      </c>
    </row>
    <row r="12" spans="1:8" x14ac:dyDescent="0.25">
      <c r="A12" s="8">
        <v>5</v>
      </c>
      <c r="B12" s="3">
        <f t="shared" si="2"/>
        <v>17975.238279246088</v>
      </c>
      <c r="C12" s="2">
        <f t="shared" si="3"/>
        <v>450</v>
      </c>
      <c r="D12" s="2">
        <f t="shared" si="4"/>
        <v>78.641667471701624</v>
      </c>
      <c r="E12" s="2">
        <f t="shared" si="5"/>
        <v>371.35833252829838</v>
      </c>
      <c r="G12" s="2">
        <f t="shared" si="0"/>
        <v>409.31418464290095</v>
      </c>
      <c r="H12" s="2">
        <f t="shared" si="1"/>
        <v>1840.6858153571454</v>
      </c>
    </row>
    <row r="13" spans="1:8" x14ac:dyDescent="0.25">
      <c r="A13" s="8">
        <v>6</v>
      </c>
      <c r="B13" s="3">
        <f t="shared" si="2"/>
        <v>17603.879946717789</v>
      </c>
      <c r="C13" s="2">
        <f t="shared" si="3"/>
        <v>450</v>
      </c>
      <c r="D13" s="2">
        <f t="shared" si="4"/>
        <v>77.016974766890314</v>
      </c>
      <c r="E13" s="2">
        <f t="shared" si="5"/>
        <v>372.98302523310969</v>
      </c>
      <c r="G13" s="2">
        <f t="shared" si="0"/>
        <v>486.33115940979133</v>
      </c>
      <c r="H13" s="2">
        <f t="shared" si="1"/>
        <v>2213.6688405902646</v>
      </c>
    </row>
    <row r="14" spans="1:8" x14ac:dyDescent="0.25">
      <c r="A14" s="8">
        <v>7</v>
      </c>
      <c r="B14" s="3">
        <f t="shared" si="2"/>
        <v>17230.89692148468</v>
      </c>
      <c r="C14" s="2">
        <f t="shared" si="3"/>
        <v>450</v>
      </c>
      <c r="D14" s="2">
        <f t="shared" si="4"/>
        <v>75.385174031495467</v>
      </c>
      <c r="E14" s="2">
        <f t="shared" si="5"/>
        <v>374.61482596850453</v>
      </c>
      <c r="G14" s="2">
        <f t="shared" si="0"/>
        <v>561.71633344128622</v>
      </c>
      <c r="H14" s="2">
        <f t="shared" si="1"/>
        <v>2588.2836665587793</v>
      </c>
    </row>
    <row r="15" spans="1:8" x14ac:dyDescent="0.25">
      <c r="A15" s="8">
        <v>8</v>
      </c>
      <c r="B15" s="3">
        <f t="shared" si="2"/>
        <v>16856.282095516177</v>
      </c>
      <c r="C15" s="2">
        <f t="shared" si="3"/>
        <v>450</v>
      </c>
      <c r="D15" s="2">
        <f t="shared" si="4"/>
        <v>73.746234167883273</v>
      </c>
      <c r="E15" s="2">
        <f t="shared" si="5"/>
        <v>376.25376583211676</v>
      </c>
      <c r="G15" s="2">
        <f t="shared" si="0"/>
        <v>635.46256760916913</v>
      </c>
      <c r="H15" s="2">
        <f t="shared" si="1"/>
        <v>2964.5374323909055</v>
      </c>
    </row>
    <row r="16" spans="1:8" x14ac:dyDescent="0.25">
      <c r="A16" s="8">
        <v>9</v>
      </c>
      <c r="B16" s="3">
        <f t="shared" si="2"/>
        <v>16480.028329684061</v>
      </c>
      <c r="C16" s="2">
        <f t="shared" si="3"/>
        <v>450</v>
      </c>
      <c r="D16" s="2">
        <f t="shared" si="4"/>
        <v>72.100123942367759</v>
      </c>
      <c r="E16" s="2">
        <f t="shared" si="5"/>
        <v>377.89987605763224</v>
      </c>
      <c r="G16" s="2">
        <f t="shared" si="0"/>
        <v>707.56269155153632</v>
      </c>
      <c r="H16" s="2">
        <f t="shared" si="1"/>
        <v>3342.4373084485474</v>
      </c>
    </row>
    <row r="17" spans="1:8" x14ac:dyDescent="0.25">
      <c r="A17" s="8">
        <v>10</v>
      </c>
      <c r="B17" s="3">
        <f t="shared" si="2"/>
        <v>16102.128453626428</v>
      </c>
      <c r="C17" s="2">
        <f t="shared" si="3"/>
        <v>450</v>
      </c>
      <c r="D17" s="2">
        <f t="shared" si="4"/>
        <v>70.446811984615621</v>
      </c>
      <c r="E17" s="2">
        <f t="shared" si="5"/>
        <v>379.55318801538436</v>
      </c>
      <c r="G17" s="2">
        <f t="shared" si="0"/>
        <v>778.0095035361519</v>
      </c>
      <c r="H17" s="2">
        <f t="shared" si="1"/>
        <v>3721.9904964639409</v>
      </c>
    </row>
    <row r="18" spans="1:8" x14ac:dyDescent="0.25">
      <c r="A18" s="8">
        <v>11</v>
      </c>
      <c r="B18" s="3">
        <f t="shared" si="2"/>
        <v>15722.575265611044</v>
      </c>
      <c r="C18" s="2">
        <f t="shared" si="3"/>
        <v>450</v>
      </c>
      <c r="D18" s="2">
        <f t="shared" si="4"/>
        <v>68.786266787048305</v>
      </c>
      <c r="E18" s="2">
        <f t="shared" si="5"/>
        <v>381.21373321295169</v>
      </c>
      <c r="G18" s="2">
        <f t="shared" si="0"/>
        <v>846.79577032320049</v>
      </c>
      <c r="H18" s="2">
        <f t="shared" si="1"/>
        <v>4103.2042296769023</v>
      </c>
    </row>
    <row r="19" spans="1:8" x14ac:dyDescent="0.25">
      <c r="A19" s="8">
        <v>12</v>
      </c>
      <c r="B19" s="3">
        <f t="shared" si="2"/>
        <v>15341.361532398092</v>
      </c>
      <c r="C19" s="2">
        <f t="shared" si="3"/>
        <v>450</v>
      </c>
      <c r="D19" s="2">
        <f t="shared" si="4"/>
        <v>67.118456704241652</v>
      </c>
      <c r="E19" s="2">
        <f t="shared" si="5"/>
        <v>382.88154329575832</v>
      </c>
      <c r="G19" s="2">
        <f t="shared" si="0"/>
        <v>913.91422702744057</v>
      </c>
      <c r="H19" s="2">
        <f t="shared" si="1"/>
        <v>4486.0857729726713</v>
      </c>
    </row>
    <row r="20" spans="1:8" x14ac:dyDescent="0.25">
      <c r="A20" s="8">
        <v>13</v>
      </c>
      <c r="B20" s="3">
        <f t="shared" si="2"/>
        <v>14958.479989102334</v>
      </c>
      <c r="C20" s="2">
        <f t="shared" si="3"/>
        <v>450</v>
      </c>
      <c r="D20" s="2">
        <f t="shared" si="4"/>
        <v>65.443349952322706</v>
      </c>
      <c r="E20" s="2">
        <f t="shared" si="5"/>
        <v>384.55665004767729</v>
      </c>
      <c r="G20" s="2">
        <f t="shared" si="0"/>
        <v>979.3575769797626</v>
      </c>
      <c r="H20" s="2">
        <f t="shared" si="1"/>
        <v>4870.6424230203584</v>
      </c>
    </row>
    <row r="21" spans="1:8" x14ac:dyDescent="0.25">
      <c r="A21" s="8">
        <v>14</v>
      </c>
      <c r="B21" s="3">
        <f t="shared" si="2"/>
        <v>14573.923339054656</v>
      </c>
      <c r="C21" s="2">
        <f t="shared" si="3"/>
        <v>450</v>
      </c>
      <c r="D21" s="2">
        <f t="shared" si="4"/>
        <v>63.760914608364111</v>
      </c>
      <c r="E21" s="2">
        <f t="shared" si="5"/>
        <v>386.23908539163591</v>
      </c>
      <c r="G21" s="2">
        <f t="shared" si="0"/>
        <v>1043.1184915881258</v>
      </c>
      <c r="H21" s="2">
        <f t="shared" si="1"/>
        <v>5256.8815084120051</v>
      </c>
    </row>
    <row r="22" spans="1:8" x14ac:dyDescent="0.25">
      <c r="A22" s="8">
        <v>15</v>
      </c>
      <c r="B22" s="3">
        <f t="shared" si="2"/>
        <v>14187.684253663019</v>
      </c>
      <c r="C22" s="2">
        <f t="shared" si="3"/>
        <v>450</v>
      </c>
      <c r="D22" s="2">
        <f t="shared" si="4"/>
        <v>62.071118609775702</v>
      </c>
      <c r="E22" s="2">
        <f t="shared" si="5"/>
        <v>387.92888139022432</v>
      </c>
      <c r="G22" s="2">
        <f t="shared" si="0"/>
        <v>1105.1896101979028</v>
      </c>
      <c r="H22" s="2">
        <f t="shared" si="1"/>
        <v>5644.8103898022373</v>
      </c>
    </row>
    <row r="23" spans="1:8" x14ac:dyDescent="0.25">
      <c r="A23" s="8">
        <v>16</v>
      </c>
      <c r="B23" s="3">
        <f t="shared" si="2"/>
        <v>13799.755372272795</v>
      </c>
      <c r="C23" s="2">
        <f t="shared" si="3"/>
        <v>450</v>
      </c>
      <c r="D23" s="2">
        <f t="shared" si="4"/>
        <v>60.373929753693474</v>
      </c>
      <c r="E23" s="2">
        <f t="shared" si="5"/>
        <v>389.62607024630654</v>
      </c>
      <c r="G23" s="2">
        <f t="shared" si="0"/>
        <v>1165.563539951595</v>
      </c>
      <c r="H23" s="2">
        <f t="shared" si="1"/>
        <v>6034.4364600485542</v>
      </c>
    </row>
    <row r="24" spans="1:8" x14ac:dyDescent="0.25">
      <c r="A24" s="8">
        <v>17</v>
      </c>
      <c r="B24" s="3">
        <f t="shared" si="2"/>
        <v>13410.129302026489</v>
      </c>
      <c r="C24" s="2">
        <f t="shared" si="3"/>
        <v>450</v>
      </c>
      <c r="D24" s="2">
        <f t="shared" si="4"/>
        <v>58.669315696365885</v>
      </c>
      <c r="E24" s="2">
        <f t="shared" si="5"/>
        <v>391.33068430363414</v>
      </c>
      <c r="G24" s="2">
        <f t="shared" si="0"/>
        <v>1224.2328556479597</v>
      </c>
      <c r="H24" s="2">
        <f t="shared" si="1"/>
        <v>6425.7671443521986</v>
      </c>
    </row>
    <row r="25" spans="1:8" x14ac:dyDescent="0.25">
      <c r="A25" s="8">
        <v>18</v>
      </c>
      <c r="B25" s="3">
        <f t="shared" si="2"/>
        <v>13018.798617722856</v>
      </c>
      <c r="C25" s="2">
        <f t="shared" si="3"/>
        <v>450</v>
      </c>
      <c r="D25" s="2">
        <f t="shared" si="4"/>
        <v>56.957243952537489</v>
      </c>
      <c r="E25" s="2">
        <f t="shared" si="5"/>
        <v>393.04275604746249</v>
      </c>
      <c r="G25" s="2">
        <f t="shared" si="0"/>
        <v>1281.1900996004961</v>
      </c>
      <c r="H25" s="2">
        <f t="shared" si="1"/>
        <v>6818.8099003996713</v>
      </c>
    </row>
    <row r="26" spans="1:8" x14ac:dyDescent="0.25">
      <c r="A26" s="8">
        <v>19</v>
      </c>
      <c r="B26" s="3">
        <f t="shared" si="2"/>
        <v>12625.755861675394</v>
      </c>
      <c r="C26" s="2">
        <f t="shared" si="3"/>
        <v>450</v>
      </c>
      <c r="D26" s="2">
        <f t="shared" si="4"/>
        <v>55.237681894829841</v>
      </c>
      <c r="E26" s="2">
        <f t="shared" si="5"/>
        <v>394.76231810517015</v>
      </c>
      <c r="G26" s="2">
        <f t="shared" si="0"/>
        <v>1336.4277814953248</v>
      </c>
      <c r="H26" s="2">
        <f t="shared" si="1"/>
        <v>7213.5722185048517</v>
      </c>
    </row>
    <row r="27" spans="1:8" x14ac:dyDescent="0.25">
      <c r="A27" s="8">
        <v>20</v>
      </c>
      <c r="B27" s="3">
        <f t="shared" si="2"/>
        <v>12230.993543570225</v>
      </c>
      <c r="C27" s="2">
        <f t="shared" si="3"/>
        <v>450</v>
      </c>
      <c r="D27" s="2">
        <f t="shared" si="4"/>
        <v>53.510596753119728</v>
      </c>
      <c r="E27" s="2">
        <f t="shared" si="5"/>
        <v>396.48940324688027</v>
      </c>
      <c r="G27" s="2">
        <f t="shared" si="0"/>
        <v>1389.9383782484429</v>
      </c>
      <c r="H27" s="2">
        <f t="shared" si="1"/>
        <v>7610.0616217517427</v>
      </c>
    </row>
    <row r="28" spans="1:8" x14ac:dyDescent="0.25">
      <c r="A28" s="8">
        <v>21</v>
      </c>
      <c r="B28" s="3">
        <f t="shared" si="2"/>
        <v>11834.504140323344</v>
      </c>
      <c r="C28" s="2">
        <f t="shared" si="3"/>
        <v>450</v>
      </c>
      <c r="D28" s="2">
        <f t="shared" si="4"/>
        <v>51.775955613914626</v>
      </c>
      <c r="E28" s="2">
        <f t="shared" si="5"/>
        <v>398.22404438608538</v>
      </c>
      <c r="G28" s="2">
        <f t="shared" si="0"/>
        <v>1441.7143338623591</v>
      </c>
      <c r="H28" s="2">
        <f t="shared" si="1"/>
        <v>8008.2856661378373</v>
      </c>
    </row>
    <row r="29" spans="1:8" x14ac:dyDescent="0.25">
      <c r="A29" s="8">
        <v>22</v>
      </c>
      <c r="B29" s="3">
        <f t="shared" si="2"/>
        <v>11436.28009593726</v>
      </c>
      <c r="C29" s="2">
        <f t="shared" si="3"/>
        <v>450</v>
      </c>
      <c r="D29" s="2">
        <f t="shared" si="4"/>
        <v>50.033725419725506</v>
      </c>
      <c r="E29" s="2">
        <f t="shared" si="5"/>
        <v>399.9662745802745</v>
      </c>
      <c r="G29" s="2">
        <f t="shared" si="0"/>
        <v>1491.748059282083</v>
      </c>
      <c r="H29" s="2">
        <f t="shared" si="1"/>
        <v>8408.2519407181226</v>
      </c>
    </row>
    <row r="30" spans="1:8" x14ac:dyDescent="0.25">
      <c r="A30" s="8">
        <v>23</v>
      </c>
      <c r="B30" s="3">
        <f t="shared" si="2"/>
        <v>11036.313821356985</v>
      </c>
      <c r="C30" s="2">
        <f t="shared" si="3"/>
        <v>450</v>
      </c>
      <c r="D30" s="2">
        <f t="shared" si="4"/>
        <v>48.283872968436803</v>
      </c>
      <c r="E30" s="2">
        <f t="shared" si="5"/>
        <v>401.71612703156319</v>
      </c>
      <c r="G30" s="2">
        <f t="shared" si="0"/>
        <v>1540.0319322505202</v>
      </c>
      <c r="H30" s="2">
        <f t="shared" si="1"/>
        <v>8809.9680677496945</v>
      </c>
    </row>
    <row r="31" spans="1:8" x14ac:dyDescent="0.25">
      <c r="A31" s="8">
        <v>24</v>
      </c>
      <c r="B31" s="3">
        <f t="shared" si="2"/>
        <v>10634.597694325423</v>
      </c>
      <c r="C31" s="2">
        <f t="shared" si="3"/>
        <v>450</v>
      </c>
      <c r="D31" s="2">
        <f t="shared" si="4"/>
        <v>46.526364912673721</v>
      </c>
      <c r="E31" s="2">
        <f t="shared" si="5"/>
        <v>403.47363508732627</v>
      </c>
      <c r="G31" s="2">
        <f t="shared" si="0"/>
        <v>1586.5582971631902</v>
      </c>
      <c r="H31" s="2">
        <f t="shared" si="1"/>
        <v>9213.4417028370335</v>
      </c>
    </row>
    <row r="32" spans="1:8" x14ac:dyDescent="0.25">
      <c r="A32" s="8">
        <v>25</v>
      </c>
      <c r="B32" s="3">
        <f t="shared" si="2"/>
        <v>10231.124059238096</v>
      </c>
      <c r="C32" s="2">
        <f t="shared" si="3"/>
        <v>450</v>
      </c>
      <c r="D32" s="2">
        <f t="shared" si="4"/>
        <v>44.761167759166668</v>
      </c>
      <c r="E32" s="2">
        <f t="shared" si="5"/>
        <v>405.23883224083335</v>
      </c>
      <c r="G32" s="2">
        <f t="shared" si="0"/>
        <v>1631.3194649223569</v>
      </c>
      <c r="H32" s="2">
        <f t="shared" si="1"/>
        <v>9618.6805350778759</v>
      </c>
    </row>
    <row r="33" spans="1:8" x14ac:dyDescent="0.25">
      <c r="A33" s="8">
        <v>26</v>
      </c>
      <c r="B33" s="3">
        <f t="shared" si="2"/>
        <v>9825.8852269972631</v>
      </c>
      <c r="C33" s="2">
        <f t="shared" si="3"/>
        <v>450</v>
      </c>
      <c r="D33" s="2">
        <f t="shared" si="4"/>
        <v>42.988247868113021</v>
      </c>
      <c r="E33" s="2">
        <f t="shared" si="5"/>
        <v>407.01175213188696</v>
      </c>
      <c r="G33" s="2">
        <f t="shared" si="0"/>
        <v>1674.3077127904671</v>
      </c>
      <c r="H33" s="2">
        <f t="shared" si="1"/>
        <v>10025.692287209775</v>
      </c>
    </row>
    <row r="34" spans="1:8" x14ac:dyDescent="0.25">
      <c r="A34" s="8">
        <v>27</v>
      </c>
      <c r="B34" s="3">
        <f t="shared" si="2"/>
        <v>9418.8734748653769</v>
      </c>
      <c r="C34" s="2">
        <f t="shared" si="3"/>
        <v>450</v>
      </c>
      <c r="D34" s="2">
        <f t="shared" si="4"/>
        <v>41.207571452536023</v>
      </c>
      <c r="E34" s="2">
        <f t="shared" si="5"/>
        <v>408.792428547464</v>
      </c>
      <c r="G34" s="2">
        <f t="shared" si="0"/>
        <v>1715.5152842430034</v>
      </c>
      <c r="H34" s="2">
        <f t="shared" si="1"/>
        <v>10434.484715757248</v>
      </c>
    </row>
    <row r="35" spans="1:8" x14ac:dyDescent="0.25">
      <c r="A35" s="8">
        <v>28</v>
      </c>
      <c r="B35" s="3">
        <f t="shared" si="2"/>
        <v>9010.0810463179132</v>
      </c>
      <c r="C35" s="2">
        <f t="shared" si="3"/>
        <v>450</v>
      </c>
      <c r="D35" s="2">
        <f t="shared" si="4"/>
        <v>39.419104577640866</v>
      </c>
      <c r="E35" s="2">
        <f t="shared" si="5"/>
        <v>410.58089542235916</v>
      </c>
      <c r="G35" s="2">
        <f t="shared" si="0"/>
        <v>1754.9343888206422</v>
      </c>
      <c r="H35" s="2">
        <f t="shared" si="1"/>
        <v>10845.06561117962</v>
      </c>
    </row>
    <row r="36" spans="1:8" x14ac:dyDescent="0.25">
      <c r="A36" s="8">
        <v>29</v>
      </c>
      <c r="B36" s="3">
        <f t="shared" si="2"/>
        <v>8599.5001508955538</v>
      </c>
      <c r="C36" s="2">
        <f t="shared" si="3"/>
        <v>450</v>
      </c>
      <c r="D36" s="2">
        <f t="shared" si="4"/>
        <v>37.622813160168043</v>
      </c>
      <c r="E36" s="2">
        <f t="shared" si="5"/>
        <v>412.37718683983195</v>
      </c>
      <c r="G36" s="2">
        <f t="shared" si="0"/>
        <v>1792.5572019808096</v>
      </c>
      <c r="H36" s="2">
        <f t="shared" si="1"/>
        <v>11257.442798019461</v>
      </c>
    </row>
    <row r="37" spans="1:8" x14ac:dyDescent="0.25">
      <c r="A37" s="8">
        <v>30</v>
      </c>
      <c r="B37" s="3">
        <f t="shared" si="2"/>
        <v>8187.1229640557222</v>
      </c>
      <c r="C37" s="2">
        <f t="shared" si="3"/>
        <v>450</v>
      </c>
      <c r="D37" s="2">
        <f t="shared" si="4"/>
        <v>35.818662967743784</v>
      </c>
      <c r="E37" s="2">
        <f t="shared" si="5"/>
        <v>414.18133703225624</v>
      </c>
      <c r="G37" s="2">
        <f t="shared" si="0"/>
        <v>1828.3758649485553</v>
      </c>
      <c r="H37" s="2">
        <f t="shared" si="1"/>
        <v>11671.624135051725</v>
      </c>
    </row>
    <row r="38" spans="1:8" x14ac:dyDescent="0.25">
      <c r="A38" s="8">
        <v>31</v>
      </c>
      <c r="B38" s="3">
        <f t="shared" si="2"/>
        <v>7772.941627023466</v>
      </c>
      <c r="C38" s="2">
        <f t="shared" si="3"/>
        <v>450</v>
      </c>
      <c r="D38" s="2">
        <f t="shared" si="4"/>
        <v>34.00661961822766</v>
      </c>
      <c r="E38" s="2">
        <f t="shared" si="5"/>
        <v>415.99338038177234</v>
      </c>
      <c r="G38" s="2">
        <f t="shared" si="0"/>
        <v>1862.3824845667805</v>
      </c>
      <c r="H38" s="2">
        <f t="shared" si="1"/>
        <v>12087.617515433509</v>
      </c>
    </row>
    <row r="39" spans="1:8" x14ac:dyDescent="0.25">
      <c r="A39" s="8">
        <v>32</v>
      </c>
      <c r="B39" s="3">
        <f t="shared" si="2"/>
        <v>7356.9482466416939</v>
      </c>
      <c r="C39" s="2">
        <f t="shared" si="3"/>
        <v>450</v>
      </c>
      <c r="D39" s="2">
        <f t="shared" si="4"/>
        <v>32.186648579057405</v>
      </c>
      <c r="E39" s="2">
        <f t="shared" si="5"/>
        <v>417.81335142094258</v>
      </c>
      <c r="G39" s="2">
        <f t="shared" si="0"/>
        <v>1894.5691331458347</v>
      </c>
      <c r="H39" s="2">
        <f t="shared" si="1"/>
        <v>12505.430866854464</v>
      </c>
    </row>
    <row r="40" spans="1:8" x14ac:dyDescent="0.25">
      <c r="A40" s="8">
        <v>33</v>
      </c>
      <c r="B40" s="3">
        <f t="shared" si="2"/>
        <v>6939.1348952207518</v>
      </c>
      <c r="C40" s="2">
        <f t="shared" si="3"/>
        <v>450</v>
      </c>
      <c r="D40" s="2">
        <f t="shared" si="4"/>
        <v>30.358715166590788</v>
      </c>
      <c r="E40" s="2">
        <f t="shared" si="5"/>
        <v>419.6412848334092</v>
      </c>
      <c r="G40" s="2">
        <f t="shared" si="0"/>
        <v>1924.9278483124235</v>
      </c>
      <c r="H40" s="2">
        <f t="shared" si="1"/>
        <v>12925.072151687884</v>
      </c>
    </row>
    <row r="41" spans="1:8" x14ac:dyDescent="0.25">
      <c r="A41" s="8">
        <v>34</v>
      </c>
      <c r="B41" s="3">
        <f t="shared" si="2"/>
        <v>6519.4936103873424</v>
      </c>
      <c r="C41" s="2">
        <f t="shared" si="3"/>
        <v>450</v>
      </c>
      <c r="D41" s="2">
        <f t="shared" si="4"/>
        <v>28.522784545444619</v>
      </c>
      <c r="E41" s="2">
        <f t="shared" si="5"/>
        <v>421.47721545455539</v>
      </c>
      <c r="G41" s="2">
        <f t="shared" si="0"/>
        <v>1953.4506328578645</v>
      </c>
      <c r="H41" s="2">
        <f t="shared" si="1"/>
        <v>13346.549367142452</v>
      </c>
    </row>
    <row r="42" spans="1:8" x14ac:dyDescent="0.25">
      <c r="A42" s="8">
        <v>35</v>
      </c>
      <c r="B42" s="3">
        <f t="shared" si="2"/>
        <v>6098.0163949327871</v>
      </c>
      <c r="C42" s="2">
        <f t="shared" si="3"/>
        <v>450</v>
      </c>
      <c r="D42" s="2">
        <f t="shared" si="4"/>
        <v>26.67882172783094</v>
      </c>
      <c r="E42" s="2">
        <f t="shared" si="5"/>
        <v>423.32117827216905</v>
      </c>
      <c r="G42" s="2">
        <f t="shared" si="0"/>
        <v>1980.1294545856963</v>
      </c>
      <c r="H42" s="2">
        <f t="shared" si="1"/>
        <v>13769.870545414629</v>
      </c>
    </row>
    <row r="43" spans="1:8" x14ac:dyDescent="0.25">
      <c r="A43" s="8">
        <v>36</v>
      </c>
      <c r="B43" s="3">
        <f t="shared" si="2"/>
        <v>5674.6952166606179</v>
      </c>
      <c r="C43" s="2">
        <f t="shared" si="3"/>
        <v>450</v>
      </c>
      <c r="D43" s="2">
        <f t="shared" si="4"/>
        <v>24.826791572890201</v>
      </c>
      <c r="E43" s="2">
        <f t="shared" si="5"/>
        <v>425.17320842710978</v>
      </c>
      <c r="G43" s="2">
        <f t="shared" si="0"/>
        <v>2004.9562461585829</v>
      </c>
      <c r="H43" s="2">
        <f t="shared" si="1"/>
        <v>14195.043753841752</v>
      </c>
    </row>
    <row r="44" spans="1:8" x14ac:dyDescent="0.25">
      <c r="A44" s="8">
        <v>37</v>
      </c>
      <c r="B44" s="3">
        <f t="shared" si="2"/>
        <v>5249.5220082335081</v>
      </c>
      <c r="C44" s="2">
        <f t="shared" si="3"/>
        <v>450</v>
      </c>
      <c r="D44" s="2">
        <f t="shared" si="4"/>
        <v>22.966658786021597</v>
      </c>
      <c r="E44" s="2">
        <f t="shared" si="5"/>
        <v>427.03334121397842</v>
      </c>
      <c r="G44" s="2">
        <f t="shared" si="0"/>
        <v>2027.9229049446058</v>
      </c>
      <c r="H44" s="2">
        <f t="shared" si="1"/>
        <v>14622.07709505574</v>
      </c>
    </row>
    <row r="45" spans="1:8" x14ac:dyDescent="0.25">
      <c r="A45" s="8">
        <v>38</v>
      </c>
      <c r="B45" s="3">
        <f t="shared" si="2"/>
        <v>4822.4886670195301</v>
      </c>
      <c r="C45" s="2">
        <f t="shared" si="3"/>
        <v>450</v>
      </c>
      <c r="D45" s="2">
        <f t="shared" si="4"/>
        <v>21.098387918210442</v>
      </c>
      <c r="E45" s="2">
        <f t="shared" si="5"/>
        <v>428.90161208178955</v>
      </c>
      <c r="G45" s="2">
        <f t="shared" si="0"/>
        <v>2049.0212928628116</v>
      </c>
      <c r="H45" s="2">
        <f t="shared" si="1"/>
        <v>15050.978707137541</v>
      </c>
    </row>
    <row r="46" spans="1:8" x14ac:dyDescent="0.25">
      <c r="A46" s="8">
        <v>39</v>
      </c>
      <c r="B46" s="3">
        <f t="shared" si="2"/>
        <v>4393.5870549377405</v>
      </c>
      <c r="C46" s="2">
        <f t="shared" si="3"/>
        <v>450</v>
      </c>
      <c r="D46" s="2">
        <f t="shared" si="4"/>
        <v>19.221943365352612</v>
      </c>
      <c r="E46" s="2">
        <f t="shared" si="5"/>
        <v>430.77805663464738</v>
      </c>
      <c r="G46" s="2">
        <f t="shared" si="0"/>
        <v>2068.2432362281634</v>
      </c>
      <c r="H46" s="2">
        <f t="shared" si="1"/>
        <v>15481.7567637722</v>
      </c>
    </row>
    <row r="47" spans="1:8" x14ac:dyDescent="0.25">
      <c r="A47" s="8">
        <v>40</v>
      </c>
      <c r="B47" s="3">
        <f t="shared" si="2"/>
        <v>3962.8089983030932</v>
      </c>
      <c r="C47" s="2">
        <f t="shared" si="3"/>
        <v>450</v>
      </c>
      <c r="D47" s="2">
        <f t="shared" si="4"/>
        <v>17.33728936757603</v>
      </c>
      <c r="E47" s="2">
        <f t="shared" si="5"/>
        <v>432.66271063242397</v>
      </c>
      <c r="G47" s="2">
        <f t="shared" si="0"/>
        <v>2085.5805255957366</v>
      </c>
      <c r="H47" s="2">
        <f t="shared" si="1"/>
        <v>15914.419474404634</v>
      </c>
    </row>
    <row r="48" spans="1:8" x14ac:dyDescent="0.25">
      <c r="A48" s="8">
        <v>41</v>
      </c>
      <c r="B48" s="3">
        <f t="shared" si="2"/>
        <v>3530.1462876706692</v>
      </c>
      <c r="C48" s="2">
        <f t="shared" si="3"/>
        <v>450</v>
      </c>
      <c r="D48" s="2">
        <f t="shared" si="4"/>
        <v>15.444390008559177</v>
      </c>
      <c r="E48" s="2">
        <f t="shared" si="5"/>
        <v>434.5556099914408</v>
      </c>
      <c r="G48" s="2">
        <f t="shared" si="0"/>
        <v>2101.0249156042955</v>
      </c>
      <c r="H48" s="2">
        <f t="shared" si="1"/>
        <v>16348.975084396086</v>
      </c>
    </row>
    <row r="49" spans="1:8" x14ac:dyDescent="0.25">
      <c r="A49" s="8">
        <v>42</v>
      </c>
      <c r="B49" s="3">
        <f t="shared" si="2"/>
        <v>3095.5906776792285</v>
      </c>
      <c r="C49" s="2">
        <f t="shared" si="3"/>
        <v>450</v>
      </c>
      <c r="D49" s="2">
        <f t="shared" si="4"/>
        <v>13.543209214846623</v>
      </c>
      <c r="E49" s="2">
        <f t="shared" si="5"/>
        <v>436.45679078515337</v>
      </c>
      <c r="G49" s="2">
        <f t="shared" si="0"/>
        <v>2114.5681248191395</v>
      </c>
      <c r="H49" s="2">
        <f t="shared" si="1"/>
        <v>16785.431875181253</v>
      </c>
    </row>
    <row r="50" spans="1:8" x14ac:dyDescent="0.25">
      <c r="A50" s="8">
        <v>43</v>
      </c>
      <c r="B50" s="3">
        <f t="shared" si="2"/>
        <v>2659.1338868940752</v>
      </c>
      <c r="C50" s="2">
        <f t="shared" si="3"/>
        <v>450</v>
      </c>
      <c r="D50" s="2">
        <f t="shared" si="4"/>
        <v>11.633710755161578</v>
      </c>
      <c r="E50" s="2">
        <f t="shared" si="5"/>
        <v>438.36628924483841</v>
      </c>
      <c r="G50" s="2">
        <f t="shared" si="0"/>
        <v>2126.2018355743021</v>
      </c>
      <c r="H50" s="2">
        <f t="shared" si="1"/>
        <v>17223.798164426098</v>
      </c>
    </row>
    <row r="51" spans="1:8" x14ac:dyDescent="0.25">
      <c r="A51" s="8">
        <v>44</v>
      </c>
      <c r="B51" s="3">
        <f t="shared" si="2"/>
        <v>2220.7675976492369</v>
      </c>
      <c r="C51" s="2">
        <f t="shared" si="3"/>
        <v>450</v>
      </c>
      <c r="D51" s="2">
        <f t="shared" si="4"/>
        <v>9.715858239715411</v>
      </c>
      <c r="E51" s="2">
        <f t="shared" si="5"/>
        <v>440.28414176028457</v>
      </c>
      <c r="G51" s="2">
        <f t="shared" si="0"/>
        <v>2135.9176938140117</v>
      </c>
      <c r="H51" s="2">
        <f t="shared" si="1"/>
        <v>17664.082306186399</v>
      </c>
    </row>
    <row r="52" spans="1:8" x14ac:dyDescent="0.25">
      <c r="A52" s="8">
        <v>45</v>
      </c>
      <c r="B52" s="3">
        <f t="shared" si="2"/>
        <v>1780.4834558889524</v>
      </c>
      <c r="C52" s="2">
        <f t="shared" si="3"/>
        <v>450</v>
      </c>
      <c r="D52" s="2">
        <f t="shared" si="4"/>
        <v>7.7896151195141661</v>
      </c>
      <c r="E52" s="2">
        <f t="shared" si="5"/>
        <v>442.21038488048583</v>
      </c>
      <c r="G52" s="2">
        <f t="shared" si="0"/>
        <v>2143.7073089335208</v>
      </c>
      <c r="H52" s="2">
        <f t="shared" si="1"/>
        <v>18106.292691066898</v>
      </c>
    </row>
    <row r="53" spans="1:8" x14ac:dyDescent="0.25">
      <c r="A53" s="8">
        <v>46</v>
      </c>
      <c r="B53" s="3">
        <f t="shared" si="2"/>
        <v>1338.2730710084666</v>
      </c>
      <c r="C53" s="2">
        <f t="shared" si="3"/>
        <v>450</v>
      </c>
      <c r="D53" s="2">
        <f t="shared" si="4"/>
        <v>5.8549446856620406</v>
      </c>
      <c r="E53" s="2">
        <f t="shared" si="5"/>
        <v>444.14505531433798</v>
      </c>
      <c r="G53" s="2">
        <f t="shared" si="0"/>
        <v>2149.5622536191877</v>
      </c>
      <c r="H53" s="2">
        <f t="shared" si="1"/>
        <v>18550.437746381242</v>
      </c>
    </row>
    <row r="54" spans="1:8" x14ac:dyDescent="0.25">
      <c r="A54" s="8">
        <v>47</v>
      </c>
      <c r="B54" s="3">
        <f t="shared" si="2"/>
        <v>894.12801569412864</v>
      </c>
      <c r="C54" s="2">
        <f t="shared" si="3"/>
        <v>450</v>
      </c>
      <c r="D54" s="2">
        <f t="shared" si="4"/>
        <v>3.9118100686618122</v>
      </c>
      <c r="E54" s="2">
        <f t="shared" si="5"/>
        <v>446.08818993133821</v>
      </c>
      <c r="G54" s="2">
        <f t="shared" si="0"/>
        <v>2153.474063687845</v>
      </c>
      <c r="H54" s="2">
        <f t="shared" si="1"/>
        <v>18996.525936312592</v>
      </c>
    </row>
    <row r="55" spans="1:8" ht="17.25" x14ac:dyDescent="0.4">
      <c r="A55" s="8">
        <v>48</v>
      </c>
      <c r="B55" s="3">
        <f t="shared" si="2"/>
        <v>448.03982576279043</v>
      </c>
      <c r="C55" s="9">
        <f t="shared" si="3"/>
        <v>450</v>
      </c>
      <c r="D55" s="9">
        <f t="shared" si="4"/>
        <v>1.960174237712208</v>
      </c>
      <c r="E55" s="9">
        <f t="shared" si="5"/>
        <v>448.03982576228782</v>
      </c>
      <c r="G55" s="2">
        <f t="shared" si="0"/>
        <v>2155.434237925554</v>
      </c>
      <c r="H55" s="2">
        <f t="shared" si="1"/>
        <v>19444.565762074893</v>
      </c>
    </row>
    <row r="56" spans="1:8" ht="17.25" x14ac:dyDescent="0.4">
      <c r="A56" s="8" t="s">
        <v>16</v>
      </c>
      <c r="B56" s="2"/>
      <c r="C56" s="10">
        <f>SUM(C8:C55)</f>
        <v>21600</v>
      </c>
      <c r="D56" s="10">
        <f>SUM(D8:D55)</f>
        <v>2155.4342379256077</v>
      </c>
      <c r="E56" s="10">
        <f t="shared" si="5"/>
        <v>19444.565762074391</v>
      </c>
    </row>
    <row r="57" spans="1:8" x14ac:dyDescent="0.25">
      <c r="D57" s="11"/>
    </row>
  </sheetData>
  <pageMargins left="0.7" right="0.7" top="0.75" bottom="0.75" header="0.3" footer="0.3"/>
  <pageSetup orientation="landscape" verticalDpi="0" r:id="rId1"/>
  <headerFooter>
    <oddHeader>&amp;C&amp;"-,Bold"&amp;18Amortization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Huddleston</dc:creator>
  <cp:lastModifiedBy>Virginia Huddleston</cp:lastModifiedBy>
  <dcterms:created xsi:type="dcterms:W3CDTF">2012-05-06T22:40:49Z</dcterms:created>
  <dcterms:modified xsi:type="dcterms:W3CDTF">2012-05-06T22:48:10Z</dcterms:modified>
</cp:coreProperties>
</file>