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160" windowWidth="9420" windowHeight="4320" tabRatio="605" activeTab="0"/>
  </bookViews>
  <sheets>
    <sheet name="Monthly Labor Report" sheetId="1" r:id="rId1"/>
    <sheet name="Blank Monthly Report" sheetId="2" r:id="rId2"/>
  </sheets>
  <definedNames>
    <definedName name="_xlnm.Print_Area" localSheetId="1">'Blank Monthly Report'!$A$1:$T$240</definedName>
  </definedNames>
  <calcPr fullCalcOnLoad="1"/>
</workbook>
</file>

<file path=xl/sharedStrings.xml><?xml version="1.0" encoding="utf-8"?>
<sst xmlns="http://schemas.openxmlformats.org/spreadsheetml/2006/main" count="738" uniqueCount="190">
  <si>
    <t>Utilization</t>
  </si>
  <si>
    <t>HOURS</t>
  </si>
  <si>
    <t>UTILIZED TIME</t>
  </si>
  <si>
    <t>Warranty</t>
  </si>
  <si>
    <t>Install</t>
  </si>
  <si>
    <t>Agreements</t>
  </si>
  <si>
    <t>February</t>
  </si>
  <si>
    <t xml:space="preserve">FIELD SERVICE -  February 2003  </t>
  </si>
  <si>
    <t>W/O NUMBER</t>
  </si>
  <si>
    <t>REP</t>
  </si>
  <si>
    <t>ISS</t>
  </si>
  <si>
    <t>INS-4</t>
  </si>
  <si>
    <t>R&amp;C</t>
  </si>
  <si>
    <t>BRT504</t>
  </si>
  <si>
    <t>CAL</t>
  </si>
  <si>
    <t>BRTM507</t>
  </si>
  <si>
    <t>DIS</t>
  </si>
  <si>
    <t>BRTA504</t>
  </si>
  <si>
    <t xml:space="preserve">INS </t>
  </si>
  <si>
    <t>BRTA707</t>
  </si>
  <si>
    <t>BRT710</t>
  </si>
  <si>
    <t>INS</t>
  </si>
  <si>
    <t>CRTA707</t>
  </si>
  <si>
    <t>FHN906</t>
  </si>
  <si>
    <t>B241</t>
  </si>
  <si>
    <t>BH305</t>
  </si>
  <si>
    <t>BRTA710</t>
  </si>
  <si>
    <t>NALONSO</t>
  </si>
  <si>
    <t>B231</t>
  </si>
  <si>
    <t>QVP404</t>
  </si>
  <si>
    <t>WAR</t>
  </si>
  <si>
    <t>INS-3</t>
  </si>
  <si>
    <t>QS200Z</t>
  </si>
  <si>
    <t>BRTA916</t>
  </si>
  <si>
    <t>B706</t>
  </si>
  <si>
    <t>BHN706</t>
  </si>
  <si>
    <t>BRT707</t>
  </si>
  <si>
    <t>BRTA1212</t>
  </si>
  <si>
    <t>BRT910</t>
  </si>
  <si>
    <t>BH506</t>
  </si>
  <si>
    <t>BN706H</t>
  </si>
  <si>
    <t>BH710H</t>
  </si>
  <si>
    <t>CHN161230Z</t>
  </si>
  <si>
    <t>CRT710</t>
  </si>
  <si>
    <t>AE122</t>
  </si>
  <si>
    <t>BN715</t>
  </si>
  <si>
    <t>BHN1010L</t>
  </si>
  <si>
    <t>FN1106</t>
  </si>
  <si>
    <t>BHN3005</t>
  </si>
  <si>
    <t>BRTA1230</t>
  </si>
  <si>
    <t>CLM</t>
  </si>
  <si>
    <t>CRTA916</t>
  </si>
  <si>
    <t>BN1020</t>
  </si>
  <si>
    <t>BRTA1220</t>
  </si>
  <si>
    <t>QVB404</t>
  </si>
  <si>
    <t>BHN506</t>
  </si>
  <si>
    <t>QSE200</t>
  </si>
  <si>
    <t>QVH606</t>
  </si>
  <si>
    <t>QS200RF</t>
  </si>
  <si>
    <t>BHN710</t>
  </si>
  <si>
    <t>BRTM710</t>
  </si>
  <si>
    <t>CHN120820</t>
  </si>
  <si>
    <t>SVC538</t>
  </si>
  <si>
    <t>QV404</t>
  </si>
  <si>
    <t>RA116</t>
  </si>
  <si>
    <t>QVP202</t>
  </si>
  <si>
    <t>QVP302</t>
  </si>
  <si>
    <t>QVP-404</t>
  </si>
  <si>
    <t>KN807</t>
  </si>
  <si>
    <t>BRTA910</t>
  </si>
  <si>
    <t>SPILLER</t>
  </si>
  <si>
    <t>NO INFO</t>
  </si>
  <si>
    <t>BH710</t>
  </si>
  <si>
    <t>FN905</t>
  </si>
  <si>
    <t>F805</t>
  </si>
  <si>
    <t>MACH806</t>
  </si>
  <si>
    <t>F1106</t>
  </si>
  <si>
    <t>BH706</t>
  </si>
  <si>
    <t>MALONSO</t>
  </si>
  <si>
    <t>BH303</t>
  </si>
  <si>
    <t>SV3000</t>
  </si>
  <si>
    <t>PJ3005</t>
  </si>
  <si>
    <t>CV3000</t>
  </si>
  <si>
    <t>HR521</t>
  </si>
  <si>
    <t>SVC524</t>
  </si>
  <si>
    <t>CV524</t>
  </si>
  <si>
    <t>SV622</t>
  </si>
  <si>
    <t>RA661</t>
  </si>
  <si>
    <t>SVC3000H4</t>
  </si>
  <si>
    <t>CA41</t>
  </si>
  <si>
    <t>SV624</t>
  </si>
  <si>
    <t>SV2000S2</t>
  </si>
  <si>
    <t>CB41</t>
  </si>
  <si>
    <t>SVC534</t>
  </si>
  <si>
    <t>SV3000H4</t>
  </si>
  <si>
    <t>SVC4000S4</t>
  </si>
  <si>
    <t>CP200</t>
  </si>
  <si>
    <t>HM122</t>
  </si>
  <si>
    <t>CV4000H8</t>
  </si>
  <si>
    <t>PJH3010</t>
  </si>
  <si>
    <t>SV524</t>
  </si>
  <si>
    <t>RA5000H</t>
  </si>
  <si>
    <t>RA426</t>
  </si>
  <si>
    <t>PH350</t>
  </si>
  <si>
    <t>RA114</t>
  </si>
  <si>
    <t>CA42</t>
  </si>
  <si>
    <t>SVC3000H8</t>
  </si>
  <si>
    <t>CV2000M4</t>
  </si>
  <si>
    <t>GOGGANS</t>
  </si>
  <si>
    <t>QM353</t>
  </si>
  <si>
    <t>CRTP504</t>
  </si>
  <si>
    <t>CRTA710</t>
  </si>
  <si>
    <t>BARNARD</t>
  </si>
  <si>
    <t>STEPHENSON</t>
  </si>
  <si>
    <t>BRTM504</t>
  </si>
  <si>
    <t>CRTA910</t>
  </si>
  <si>
    <t>QV202</t>
  </si>
  <si>
    <t>CODE NUMBER</t>
  </si>
  <si>
    <t>SYMBOL</t>
  </si>
  <si>
    <t>PERSON</t>
  </si>
  <si>
    <t>note 2 - Per Diem = ACTUAL  EXPENSES (gas, parking/tolls, limo/taxi, hotel, telephone, meals and others)</t>
  </si>
  <si>
    <t xml:space="preserve"> </t>
  </si>
  <si>
    <t>Travel hours</t>
  </si>
  <si>
    <t>TOTAL</t>
  </si>
  <si>
    <t>C:\ADMINISTRATION\UNREPORTED$\FSTEMPLET</t>
  </si>
  <si>
    <t>CLM = CLAIM REPAIR (repair caused by a factory or software defect non invoiced service)</t>
  </si>
  <si>
    <t>DIS = DISTRIBUTOR CLAMPUP &amp; MOVE (non invoiced service)</t>
  </si>
  <si>
    <t>INS = NEW INSTALLATION (non invoiced service)</t>
  </si>
  <si>
    <t>ROM = SHOWROOM (non invoiced service)</t>
  </si>
  <si>
    <t xml:space="preserve">CAL = CALIBRATION (service invoiced to customer) </t>
  </si>
  <si>
    <t>SAL = SALES (non invoiced service)</t>
  </si>
  <si>
    <t>REP = REPAIRED UNITS (service invoiced to customer)</t>
  </si>
  <si>
    <t>SHO = SALES SHOWS (non invoiced service)</t>
  </si>
  <si>
    <t>R&amp;C = REPAIR &amp; CALIBRATION (service invoiced to customer)</t>
  </si>
  <si>
    <t>WAR = WARRANTY REPAIR (repair caused by field service non invoiced service)</t>
  </si>
  <si>
    <t>note 3 - Installed by Distributor or Salesman/Calibrated by Field Service</t>
  </si>
  <si>
    <t>note 1 - Special Sales (MAKINO, BOEING, ALLISON/ROLLS ROYCE, ETC.)</t>
  </si>
  <si>
    <t>MAC = SPECIAL SALES (see note 1) (non invoiced service)</t>
  </si>
  <si>
    <t>THD-i = (third party installation, non invoiced service)</t>
  </si>
  <si>
    <t>THD-w = (third party warranty repair, non invoiced service)</t>
  </si>
  <si>
    <t>THD-cl = (third party claim repair, non invoiced service)</t>
  </si>
  <si>
    <t>THD-ca = (third party calibration, service invoiced to customer)</t>
  </si>
  <si>
    <t xml:space="preserve">THD-r = (third party repair, service invoiced to customer) </t>
  </si>
  <si>
    <t>note 4 - ISS Installations (service invoiced to customer)</t>
  </si>
  <si>
    <t>PTS = PARTS ONLY (repair by exchange; Renishaw, etc.)</t>
  </si>
  <si>
    <t>ADAMS</t>
  </si>
  <si>
    <t>APPLEBURY</t>
  </si>
  <si>
    <t>SIMS</t>
  </si>
  <si>
    <t>DATE COMPL'TD</t>
  </si>
  <si>
    <t>rev 05-03-02</t>
  </si>
  <si>
    <t>OMNI-TECH</t>
  </si>
  <si>
    <t>BRANCATO</t>
  </si>
  <si>
    <t>DOWNS</t>
  </si>
  <si>
    <t>NICK A</t>
  </si>
  <si>
    <t>CEGIELSKI</t>
  </si>
  <si>
    <t>FURRH</t>
  </si>
  <si>
    <t>JONES</t>
  </si>
  <si>
    <t>DASILVA</t>
  </si>
  <si>
    <t>WILSON</t>
  </si>
  <si>
    <t>ALMEIDA</t>
  </si>
  <si>
    <t>ISHIZUKA</t>
  </si>
  <si>
    <t>BLOOM</t>
  </si>
  <si>
    <t>CAMPBELL</t>
  </si>
  <si>
    <t>BRADACH</t>
  </si>
  <si>
    <t>MANUEL A</t>
  </si>
  <si>
    <t>WATKINS</t>
  </si>
  <si>
    <t>WRIGHT</t>
  </si>
  <si>
    <t>WHITLATCH</t>
  </si>
  <si>
    <t>ROBINSON</t>
  </si>
  <si>
    <t>BARBER</t>
  </si>
  <si>
    <t>DUCSAI</t>
  </si>
  <si>
    <t>REDER</t>
  </si>
  <si>
    <t>JENSEN</t>
  </si>
  <si>
    <t>ORTEGA</t>
  </si>
  <si>
    <t>STEPHENSEN</t>
  </si>
  <si>
    <t>DAYS</t>
  </si>
  <si>
    <t>HRS</t>
  </si>
  <si>
    <t>Show Room</t>
  </si>
  <si>
    <t>Show set up</t>
  </si>
  <si>
    <t>Training</t>
  </si>
  <si>
    <t>Calibration</t>
  </si>
  <si>
    <t>Billable</t>
  </si>
  <si>
    <t>Non-Billable</t>
  </si>
  <si>
    <t>Meetings</t>
  </si>
  <si>
    <t>Holiday</t>
  </si>
  <si>
    <t>Sick Hours</t>
  </si>
  <si>
    <t>Vacation</t>
  </si>
  <si>
    <t>Total</t>
  </si>
  <si>
    <t>Available days</t>
  </si>
  <si>
    <t>Available hours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</si>
</sst>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mm/dd/yy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 horizontal="center" textRotation="90" wrapText="1"/>
    </xf>
    <xf numFmtId="166" fontId="0" fillId="0" borderId="0" xfId="0" applyNumberFormat="1" applyFont="1" applyAlignment="1">
      <alignment/>
    </xf>
    <xf numFmtId="166" fontId="0" fillId="0" borderId="6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8" xfId="0" applyFont="1" applyBorder="1" applyAlignment="1">
      <alignment/>
    </xf>
    <xf numFmtId="166" fontId="3" fillId="0" borderId="9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17" fontId="0" fillId="0" borderId="11" xfId="0" applyNumberFormat="1" applyFont="1" applyBorder="1" applyAlignment="1">
      <alignment/>
    </xf>
    <xf numFmtId="0" fontId="0" fillId="0" borderId="0" xfId="0" applyFont="1" applyAlignment="1">
      <alignment horizontal="left"/>
    </xf>
    <xf numFmtId="167" fontId="1" fillId="0" borderId="11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14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17" fontId="0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7" fontId="0" fillId="0" borderId="15" xfId="0" applyNumberFormat="1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166" fontId="0" fillId="0" borderId="3" xfId="0" applyNumberFormat="1" applyFont="1" applyBorder="1" applyAlignment="1">
      <alignment horizontal="center" textRotation="90" wrapText="1"/>
    </xf>
    <xf numFmtId="166" fontId="0" fillId="2" borderId="3" xfId="0" applyNumberFormat="1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center"/>
    </xf>
    <xf numFmtId="166" fontId="0" fillId="0" borderId="3" xfId="0" applyNumberFormat="1" applyFont="1" applyFill="1" applyBorder="1" applyAlignment="1">
      <alignment horizontal="center" textRotation="90" wrapText="1"/>
    </xf>
    <xf numFmtId="10" fontId="0" fillId="0" borderId="0" xfId="0" applyNumberFormat="1" applyAlignment="1">
      <alignment/>
    </xf>
    <xf numFmtId="166" fontId="0" fillId="3" borderId="3" xfId="0" applyNumberFormat="1" applyFont="1" applyFill="1" applyBorder="1" applyAlignment="1">
      <alignment horizontal="center" textRotation="90" wrapText="1"/>
    </xf>
    <xf numFmtId="0" fontId="0" fillId="2" borderId="17" xfId="0" applyFill="1" applyBorder="1" applyAlignment="1">
      <alignment/>
    </xf>
    <xf numFmtId="166" fontId="1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10" fontId="0" fillId="0" borderId="0" xfId="0" applyNumberFormat="1" applyFill="1" applyAlignment="1">
      <alignment/>
    </xf>
    <xf numFmtId="1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8" xfId="0" applyBorder="1" applyAlignment="1">
      <alignment/>
    </xf>
    <xf numFmtId="10" fontId="0" fillId="0" borderId="18" xfId="0" applyNumberFormat="1" applyFill="1" applyBorder="1" applyAlignment="1">
      <alignment/>
    </xf>
    <xf numFmtId="10" fontId="0" fillId="0" borderId="19" xfId="0" applyNumberFormat="1" applyFill="1" applyBorder="1" applyAlignment="1">
      <alignment/>
    </xf>
    <xf numFmtId="10" fontId="0" fillId="0" borderId="20" xfId="0" applyNumberFormat="1" applyFill="1" applyBorder="1" applyAlignment="1">
      <alignment/>
    </xf>
    <xf numFmtId="10" fontId="0" fillId="0" borderId="21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6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9" fontId="0" fillId="0" borderId="18" xfId="2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6"/>
  <sheetViews>
    <sheetView showZeros="0" tabSelected="1" workbookViewId="0" topLeftCell="A1">
      <pane ySplit="7" topLeftCell="BM8" activePane="bottomLeft" state="frozen"/>
      <selection pane="topLeft" activeCell="A1" sqref="A1"/>
      <selection pane="bottomLeft" activeCell="R8" sqref="R8"/>
    </sheetView>
  </sheetViews>
  <sheetFormatPr defaultColWidth="11.421875" defaultRowHeight="12.75"/>
  <cols>
    <col min="1" max="1" width="13.7109375" style="0" customWidth="1"/>
    <col min="2" max="3" width="5.140625" style="0" customWidth="1"/>
    <col min="4" max="4" width="6.00390625" style="0" customWidth="1"/>
    <col min="5" max="14" width="5.140625" style="0" customWidth="1"/>
    <col min="15" max="15" width="4.8515625" style="0" customWidth="1"/>
    <col min="16" max="16" width="2.7109375" style="0" customWidth="1"/>
    <col min="17" max="16384" width="8.8515625" style="0" customWidth="1"/>
  </cols>
  <sheetData>
    <row r="2" ht="15">
      <c r="A2" s="60" t="s">
        <v>6</v>
      </c>
    </row>
    <row r="3" spans="1:3" ht="15">
      <c r="A3" s="41" t="s">
        <v>188</v>
      </c>
      <c r="B3" s="13"/>
      <c r="C3" s="59"/>
    </row>
    <row r="4" spans="1:3" ht="15">
      <c r="A4" s="54" t="s">
        <v>189</v>
      </c>
      <c r="B4" s="13"/>
      <c r="C4" s="55">
        <f>C3*8</f>
        <v>0</v>
      </c>
    </row>
    <row r="5" spans="1:20" ht="15">
      <c r="A5" s="43"/>
      <c r="B5" s="13"/>
      <c r="C5" s="44"/>
      <c r="H5" s="25" t="s">
        <v>1</v>
      </c>
      <c r="T5" s="25" t="s">
        <v>2</v>
      </c>
    </row>
    <row r="6" spans="8:22" ht="12.75" thickBot="1">
      <c r="H6" s="25"/>
      <c r="I6" s="62"/>
      <c r="T6" s="25"/>
      <c r="U6" s="25"/>
      <c r="V6" s="25"/>
    </row>
    <row r="7" spans="1:30" ht="69" customHeight="1" thickBot="1" thickTop="1">
      <c r="A7" s="68"/>
      <c r="B7" s="47" t="s">
        <v>180</v>
      </c>
      <c r="C7" s="47" t="s">
        <v>122</v>
      </c>
      <c r="D7" s="47" t="s">
        <v>181</v>
      </c>
      <c r="E7" s="47" t="s">
        <v>3</v>
      </c>
      <c r="F7" s="47" t="s">
        <v>4</v>
      </c>
      <c r="G7" s="47" t="s">
        <v>5</v>
      </c>
      <c r="H7" s="47" t="s">
        <v>177</v>
      </c>
      <c r="I7" s="47" t="s">
        <v>178</v>
      </c>
      <c r="J7" s="47" t="s">
        <v>179</v>
      </c>
      <c r="K7" s="50" t="s">
        <v>183</v>
      </c>
      <c r="L7" s="48" t="s">
        <v>184</v>
      </c>
      <c r="M7" s="48" t="s">
        <v>185</v>
      </c>
      <c r="N7" s="48" t="s">
        <v>186</v>
      </c>
      <c r="O7" s="48" t="s">
        <v>187</v>
      </c>
      <c r="P7" s="52"/>
      <c r="Q7" s="47" t="s">
        <v>180</v>
      </c>
      <c r="R7" s="47" t="s">
        <v>122</v>
      </c>
      <c r="S7" s="47" t="s">
        <v>181</v>
      </c>
      <c r="T7" s="47" t="s">
        <v>3</v>
      </c>
      <c r="U7" s="47" t="s">
        <v>4</v>
      </c>
      <c r="V7" s="47" t="s">
        <v>5</v>
      </c>
      <c r="W7" s="47" t="s">
        <v>177</v>
      </c>
      <c r="X7" s="47" t="s">
        <v>178</v>
      </c>
      <c r="Y7" s="47" t="s">
        <v>179</v>
      </c>
      <c r="Z7" s="50" t="s">
        <v>183</v>
      </c>
      <c r="AA7" s="48" t="s">
        <v>184</v>
      </c>
      <c r="AB7" s="48" t="s">
        <v>185</v>
      </c>
      <c r="AC7" s="48" t="s">
        <v>186</v>
      </c>
      <c r="AD7" s="53" t="s">
        <v>0</v>
      </c>
    </row>
    <row r="8" spans="1:30" ht="13.5" thickBot="1" thickTop="1">
      <c r="A8" s="69" t="s">
        <v>145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>
        <f>SUM(B8:N8)</f>
        <v>0</v>
      </c>
      <c r="P8" s="56"/>
      <c r="Q8" s="58">
        <f aca="true" t="shared" si="0" ref="Q8:AC8">IF(B8&gt;0.1,(B8/$C$4),IF(B8=0,(1*0)))</f>
        <v>0</v>
      </c>
      <c r="R8" s="58">
        <f t="shared" si="0"/>
        <v>0</v>
      </c>
      <c r="S8" s="58">
        <f t="shared" si="0"/>
        <v>0</v>
      </c>
      <c r="T8" s="58">
        <f t="shared" si="0"/>
        <v>0</v>
      </c>
      <c r="U8" s="58">
        <f t="shared" si="0"/>
        <v>0</v>
      </c>
      <c r="V8" s="58">
        <f t="shared" si="0"/>
        <v>0</v>
      </c>
      <c r="W8" s="58">
        <f t="shared" si="0"/>
        <v>0</v>
      </c>
      <c r="X8" s="58">
        <f t="shared" si="0"/>
        <v>0</v>
      </c>
      <c r="Y8" s="58">
        <f t="shared" si="0"/>
        <v>0</v>
      </c>
      <c r="Z8" s="58">
        <f t="shared" si="0"/>
        <v>0</v>
      </c>
      <c r="AA8" s="58">
        <f t="shared" si="0"/>
        <v>0</v>
      </c>
      <c r="AB8" s="58">
        <f t="shared" si="0"/>
        <v>0</v>
      </c>
      <c r="AC8" s="58">
        <f t="shared" si="0"/>
        <v>0</v>
      </c>
      <c r="AD8" s="65">
        <f>SUM(Q8:Z8)</f>
        <v>0</v>
      </c>
    </row>
    <row r="9" spans="1:30" s="51" customFormat="1" ht="12.75" thickBot="1">
      <c r="A9" s="69" t="s">
        <v>159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>
        <f aca="true" t="shared" si="1" ref="O9:O35">SUM(B9:N9)</f>
        <v>0</v>
      </c>
      <c r="P9" s="57"/>
      <c r="Q9" s="58">
        <f aca="true" t="shared" si="2" ref="Q9:Q35">IF(B9&gt;0.1,(B9/$C$4),IF(B9=0,(1*0)))</f>
        <v>0</v>
      </c>
      <c r="R9" s="58">
        <f aca="true" t="shared" si="3" ref="R9:R35">IF(C9&gt;0.1,(C9/$C$4),IF(C9=0,(1*0)))</f>
        <v>0</v>
      </c>
      <c r="S9" s="58">
        <f aca="true" t="shared" si="4" ref="S9:S35">IF(D9&gt;0.1,(D9/$C$4),IF(D9=0,(1*0)))</f>
        <v>0</v>
      </c>
      <c r="T9" s="58">
        <f aca="true" t="shared" si="5" ref="T9:T35">IF(E9&gt;0.1,(E9/$C$4),IF(E9=0,(1*0)))</f>
        <v>0</v>
      </c>
      <c r="U9" s="58">
        <f aca="true" t="shared" si="6" ref="U9:U35">IF(F9&gt;0.1,(F9/$C$4),IF(F9=0,(1*0)))</f>
        <v>0</v>
      </c>
      <c r="V9" s="58">
        <f aca="true" t="shared" si="7" ref="V9:V35">IF(G9&gt;0.1,(G9/$C$4),IF(G9=0,(1*0)))</f>
        <v>0</v>
      </c>
      <c r="W9" s="58">
        <f aca="true" t="shared" si="8" ref="W9:W35">IF(H9&gt;0.1,(H9/$C$4),IF(H9=0,(1*0)))</f>
        <v>0</v>
      </c>
      <c r="X9" s="58">
        <f aca="true" t="shared" si="9" ref="X9:X35">IF(I9&gt;0.1,(I9/$C$4),IF(I9=0,(1*0)))</f>
        <v>0</v>
      </c>
      <c r="Y9" s="58">
        <f aca="true" t="shared" si="10" ref="Y9:Y35">IF(J9&gt;0.1,(J9/$C$4),IF(J9=0,(1*0)))</f>
        <v>0</v>
      </c>
      <c r="Z9" s="58">
        <f aca="true" t="shared" si="11" ref="Z9:Z35">IF(K9&gt;0.1,(K9/$C$4),IF(K9=0,(1*0)))</f>
        <v>0</v>
      </c>
      <c r="AA9" s="58">
        <f>IF(L9&gt;0.1,(L9/$C$4),IF(L9=0,(1*0)))</f>
        <v>0</v>
      </c>
      <c r="AB9" s="58">
        <f>IF(M9&gt;0.1,(M9/$C$4),IF(M9=0,(1*0)))</f>
        <v>0</v>
      </c>
      <c r="AC9" s="58">
        <f>IF(N9&gt;0.1,(N9/$C$4),IF(N9=0,(1*0)))</f>
        <v>0</v>
      </c>
      <c r="AD9" s="66">
        <f aca="true" t="shared" si="12" ref="AD9:AD36">SUM(Q9:Z9)</f>
        <v>0</v>
      </c>
    </row>
    <row r="10" spans="1:30" ht="12.75" thickBot="1">
      <c r="A10" s="69" t="s">
        <v>146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>
        <f t="shared" si="1"/>
        <v>0</v>
      </c>
      <c r="P10" s="56"/>
      <c r="Q10" s="58">
        <f t="shared" si="2"/>
        <v>0</v>
      </c>
      <c r="R10" s="58">
        <f t="shared" si="3"/>
        <v>0</v>
      </c>
      <c r="S10" s="58">
        <f t="shared" si="4"/>
        <v>0</v>
      </c>
      <c r="T10" s="58">
        <f t="shared" si="5"/>
        <v>0</v>
      </c>
      <c r="U10" s="58">
        <f t="shared" si="6"/>
        <v>0</v>
      </c>
      <c r="V10" s="58">
        <f t="shared" si="7"/>
        <v>0</v>
      </c>
      <c r="W10" s="58">
        <f t="shared" si="8"/>
        <v>0</v>
      </c>
      <c r="X10" s="58">
        <f t="shared" si="9"/>
        <v>0</v>
      </c>
      <c r="Y10" s="58">
        <f t="shared" si="10"/>
        <v>0</v>
      </c>
      <c r="Z10" s="58">
        <f t="shared" si="11"/>
        <v>0</v>
      </c>
      <c r="AA10" s="58">
        <f aca="true" t="shared" si="13" ref="AA10:AA35">IF(L10&gt;0.1,(L10/$C$4),IF(L10=0,(1*0)))</f>
        <v>0</v>
      </c>
      <c r="AB10" s="58">
        <f aca="true" t="shared" si="14" ref="AB10:AB35">IF(M10&gt;0.1,(M10/$C$4),IF(M10=0,(1*0)))</f>
        <v>0</v>
      </c>
      <c r="AC10" s="58">
        <f aca="true" t="shared" si="15" ref="AC10:AC35">IF(N10&gt;0.1,(N10/$C$4),IF(N10=0,(1*0)))</f>
        <v>0</v>
      </c>
      <c r="AD10" s="66">
        <f t="shared" si="12"/>
        <v>0</v>
      </c>
    </row>
    <row r="11" spans="1:30" ht="12.75" thickBot="1">
      <c r="A11" s="70" t="s">
        <v>169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>
        <f t="shared" si="1"/>
        <v>0</v>
      </c>
      <c r="P11" s="56"/>
      <c r="Q11" s="58">
        <f t="shared" si="2"/>
        <v>0</v>
      </c>
      <c r="R11" s="58">
        <f t="shared" si="3"/>
        <v>0</v>
      </c>
      <c r="S11" s="58">
        <f t="shared" si="4"/>
        <v>0</v>
      </c>
      <c r="T11" s="58">
        <f t="shared" si="5"/>
        <v>0</v>
      </c>
      <c r="U11" s="58">
        <f t="shared" si="6"/>
        <v>0</v>
      </c>
      <c r="V11" s="58">
        <f t="shared" si="7"/>
        <v>0</v>
      </c>
      <c r="W11" s="58">
        <f t="shared" si="8"/>
        <v>0</v>
      </c>
      <c r="X11" s="58">
        <f t="shared" si="9"/>
        <v>0</v>
      </c>
      <c r="Y11" s="58">
        <f t="shared" si="10"/>
        <v>0</v>
      </c>
      <c r="Z11" s="58">
        <f t="shared" si="11"/>
        <v>0</v>
      </c>
      <c r="AA11" s="58">
        <f t="shared" si="13"/>
        <v>0</v>
      </c>
      <c r="AB11" s="58">
        <f t="shared" si="14"/>
        <v>0</v>
      </c>
      <c r="AC11" s="58">
        <f t="shared" si="15"/>
        <v>0</v>
      </c>
      <c r="AD11" s="66">
        <f t="shared" si="12"/>
        <v>0</v>
      </c>
    </row>
    <row r="12" spans="1:30" ht="12.75" thickBot="1">
      <c r="A12" s="69" t="s">
        <v>161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>
        <f t="shared" si="1"/>
        <v>0</v>
      </c>
      <c r="P12" s="56"/>
      <c r="Q12" s="58">
        <f t="shared" si="2"/>
        <v>0</v>
      </c>
      <c r="R12" s="58">
        <f t="shared" si="3"/>
        <v>0</v>
      </c>
      <c r="S12" s="58">
        <f t="shared" si="4"/>
        <v>0</v>
      </c>
      <c r="T12" s="58">
        <f t="shared" si="5"/>
        <v>0</v>
      </c>
      <c r="U12" s="58">
        <f t="shared" si="6"/>
        <v>0</v>
      </c>
      <c r="V12" s="58">
        <f t="shared" si="7"/>
        <v>0</v>
      </c>
      <c r="W12" s="58">
        <f t="shared" si="8"/>
        <v>0</v>
      </c>
      <c r="X12" s="58">
        <f t="shared" si="9"/>
        <v>0</v>
      </c>
      <c r="Y12" s="58">
        <f t="shared" si="10"/>
        <v>0</v>
      </c>
      <c r="Z12" s="58">
        <f t="shared" si="11"/>
        <v>0</v>
      </c>
      <c r="AA12" s="58">
        <f t="shared" si="13"/>
        <v>0</v>
      </c>
      <c r="AB12" s="58">
        <f t="shared" si="14"/>
        <v>0</v>
      </c>
      <c r="AC12" s="58">
        <f t="shared" si="15"/>
        <v>0</v>
      </c>
      <c r="AD12" s="66">
        <f t="shared" si="12"/>
        <v>0</v>
      </c>
    </row>
    <row r="13" spans="1:30" ht="12.75" thickBot="1">
      <c r="A13" s="69" t="s">
        <v>163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>
        <f t="shared" si="1"/>
        <v>0</v>
      </c>
      <c r="P13" s="56"/>
      <c r="Q13" s="58">
        <f t="shared" si="2"/>
        <v>0</v>
      </c>
      <c r="R13" s="58">
        <f t="shared" si="3"/>
        <v>0</v>
      </c>
      <c r="S13" s="58">
        <f t="shared" si="4"/>
        <v>0</v>
      </c>
      <c r="T13" s="58">
        <f t="shared" si="5"/>
        <v>0</v>
      </c>
      <c r="U13" s="58">
        <f t="shared" si="6"/>
        <v>0</v>
      </c>
      <c r="V13" s="58">
        <f t="shared" si="7"/>
        <v>0</v>
      </c>
      <c r="W13" s="58">
        <f t="shared" si="8"/>
        <v>0</v>
      </c>
      <c r="X13" s="58">
        <f t="shared" si="9"/>
        <v>0</v>
      </c>
      <c r="Y13" s="58">
        <f t="shared" si="10"/>
        <v>0</v>
      </c>
      <c r="Z13" s="58">
        <f t="shared" si="11"/>
        <v>0</v>
      </c>
      <c r="AA13" s="58">
        <f t="shared" si="13"/>
        <v>0</v>
      </c>
      <c r="AB13" s="58">
        <f t="shared" si="14"/>
        <v>0</v>
      </c>
      <c r="AC13" s="58">
        <f t="shared" si="15"/>
        <v>0</v>
      </c>
      <c r="AD13" s="66">
        <f t="shared" si="12"/>
        <v>0</v>
      </c>
    </row>
    <row r="14" spans="1:30" ht="12.75" thickBot="1">
      <c r="A14" s="69" t="s">
        <v>151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>
        <f t="shared" si="1"/>
        <v>0</v>
      </c>
      <c r="P14" s="56"/>
      <c r="Q14" s="58">
        <f t="shared" si="2"/>
        <v>0</v>
      </c>
      <c r="R14" s="58">
        <f t="shared" si="3"/>
        <v>0</v>
      </c>
      <c r="S14" s="58">
        <f t="shared" si="4"/>
        <v>0</v>
      </c>
      <c r="T14" s="58">
        <f t="shared" si="5"/>
        <v>0</v>
      </c>
      <c r="U14" s="58">
        <f t="shared" si="6"/>
        <v>0</v>
      </c>
      <c r="V14" s="58">
        <f t="shared" si="7"/>
        <v>0</v>
      </c>
      <c r="W14" s="58">
        <f t="shared" si="8"/>
        <v>0</v>
      </c>
      <c r="X14" s="58">
        <f t="shared" si="9"/>
        <v>0</v>
      </c>
      <c r="Y14" s="58">
        <f t="shared" si="10"/>
        <v>0</v>
      </c>
      <c r="Z14" s="58">
        <f t="shared" si="11"/>
        <v>0</v>
      </c>
      <c r="AA14" s="58">
        <f t="shared" si="13"/>
        <v>0</v>
      </c>
      <c r="AB14" s="58">
        <f t="shared" si="14"/>
        <v>0</v>
      </c>
      <c r="AC14" s="58">
        <f t="shared" si="15"/>
        <v>0</v>
      </c>
      <c r="AD14" s="66">
        <f t="shared" si="12"/>
        <v>0</v>
      </c>
    </row>
    <row r="15" spans="1:30" ht="12.75" thickBot="1">
      <c r="A15" s="69" t="s">
        <v>162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>
        <f t="shared" si="1"/>
        <v>0</v>
      </c>
      <c r="P15" s="56"/>
      <c r="Q15" s="58">
        <f t="shared" si="2"/>
        <v>0</v>
      </c>
      <c r="R15" s="58">
        <f t="shared" si="3"/>
        <v>0</v>
      </c>
      <c r="S15" s="58">
        <f t="shared" si="4"/>
        <v>0</v>
      </c>
      <c r="T15" s="58">
        <f t="shared" si="5"/>
        <v>0</v>
      </c>
      <c r="U15" s="58">
        <f t="shared" si="6"/>
        <v>0</v>
      </c>
      <c r="V15" s="58">
        <f t="shared" si="7"/>
        <v>0</v>
      </c>
      <c r="W15" s="58">
        <f t="shared" si="8"/>
        <v>0</v>
      </c>
      <c r="X15" s="58">
        <f t="shared" si="9"/>
        <v>0</v>
      </c>
      <c r="Y15" s="58">
        <f t="shared" si="10"/>
        <v>0</v>
      </c>
      <c r="Z15" s="58">
        <f t="shared" si="11"/>
        <v>0</v>
      </c>
      <c r="AA15" s="58">
        <f t="shared" si="13"/>
        <v>0</v>
      </c>
      <c r="AB15" s="58">
        <f t="shared" si="14"/>
        <v>0</v>
      </c>
      <c r="AC15" s="58">
        <f t="shared" si="15"/>
        <v>0</v>
      </c>
      <c r="AD15" s="66">
        <f t="shared" si="12"/>
        <v>0</v>
      </c>
    </row>
    <row r="16" spans="1:30" ht="12.75" thickBot="1">
      <c r="A16" s="69" t="s">
        <v>154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>
        <f t="shared" si="1"/>
        <v>0</v>
      </c>
      <c r="P16" s="56"/>
      <c r="Q16" s="58">
        <f t="shared" si="2"/>
        <v>0</v>
      </c>
      <c r="R16" s="58">
        <f t="shared" si="3"/>
        <v>0</v>
      </c>
      <c r="S16" s="58">
        <f t="shared" si="4"/>
        <v>0</v>
      </c>
      <c r="T16" s="58">
        <f t="shared" si="5"/>
        <v>0</v>
      </c>
      <c r="U16" s="58">
        <f t="shared" si="6"/>
        <v>0</v>
      </c>
      <c r="V16" s="58">
        <f t="shared" si="7"/>
        <v>0</v>
      </c>
      <c r="W16" s="58">
        <f t="shared" si="8"/>
        <v>0</v>
      </c>
      <c r="X16" s="58">
        <f t="shared" si="9"/>
        <v>0</v>
      </c>
      <c r="Y16" s="58">
        <f t="shared" si="10"/>
        <v>0</v>
      </c>
      <c r="Z16" s="58">
        <f t="shared" si="11"/>
        <v>0</v>
      </c>
      <c r="AA16" s="58">
        <f t="shared" si="13"/>
        <v>0</v>
      </c>
      <c r="AB16" s="58">
        <f t="shared" si="14"/>
        <v>0</v>
      </c>
      <c r="AC16" s="58">
        <f t="shared" si="15"/>
        <v>0</v>
      </c>
      <c r="AD16" s="66">
        <f t="shared" si="12"/>
        <v>0</v>
      </c>
    </row>
    <row r="17" spans="1:30" ht="12.75" thickBot="1">
      <c r="A17" s="69" t="s">
        <v>157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>
        <f t="shared" si="1"/>
        <v>0</v>
      </c>
      <c r="P17" s="56"/>
      <c r="Q17" s="58">
        <f t="shared" si="2"/>
        <v>0</v>
      </c>
      <c r="R17" s="58">
        <f t="shared" si="3"/>
        <v>0</v>
      </c>
      <c r="S17" s="58">
        <f t="shared" si="4"/>
        <v>0</v>
      </c>
      <c r="T17" s="58">
        <f t="shared" si="5"/>
        <v>0</v>
      </c>
      <c r="U17" s="58">
        <f t="shared" si="6"/>
        <v>0</v>
      </c>
      <c r="V17" s="58">
        <f t="shared" si="7"/>
        <v>0</v>
      </c>
      <c r="W17" s="58">
        <f t="shared" si="8"/>
        <v>0</v>
      </c>
      <c r="X17" s="58">
        <f t="shared" si="9"/>
        <v>0</v>
      </c>
      <c r="Y17" s="58">
        <f t="shared" si="10"/>
        <v>0</v>
      </c>
      <c r="Z17" s="58">
        <f t="shared" si="11"/>
        <v>0</v>
      </c>
      <c r="AA17" s="58">
        <f t="shared" si="13"/>
        <v>0</v>
      </c>
      <c r="AB17" s="58">
        <f t="shared" si="14"/>
        <v>0</v>
      </c>
      <c r="AC17" s="58">
        <f t="shared" si="15"/>
        <v>0</v>
      </c>
      <c r="AD17" s="66">
        <f t="shared" si="12"/>
        <v>0</v>
      </c>
    </row>
    <row r="18" spans="1:30" ht="12.75" thickBot="1">
      <c r="A18" s="69" t="s">
        <v>152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>
        <f t="shared" si="1"/>
        <v>0</v>
      </c>
      <c r="P18" s="56"/>
      <c r="Q18" s="58">
        <f t="shared" si="2"/>
        <v>0</v>
      </c>
      <c r="R18" s="58">
        <f t="shared" si="3"/>
        <v>0</v>
      </c>
      <c r="S18" s="58">
        <f t="shared" si="4"/>
        <v>0</v>
      </c>
      <c r="T18" s="58">
        <f t="shared" si="5"/>
        <v>0</v>
      </c>
      <c r="U18" s="58">
        <f t="shared" si="6"/>
        <v>0</v>
      </c>
      <c r="V18" s="58">
        <f t="shared" si="7"/>
        <v>0</v>
      </c>
      <c r="W18" s="58">
        <f t="shared" si="8"/>
        <v>0</v>
      </c>
      <c r="X18" s="58">
        <f t="shared" si="9"/>
        <v>0</v>
      </c>
      <c r="Y18" s="58">
        <f t="shared" si="10"/>
        <v>0</v>
      </c>
      <c r="Z18" s="58">
        <f t="shared" si="11"/>
        <v>0</v>
      </c>
      <c r="AA18" s="58">
        <f t="shared" si="13"/>
        <v>0</v>
      </c>
      <c r="AB18" s="58">
        <f t="shared" si="14"/>
        <v>0</v>
      </c>
      <c r="AC18" s="58">
        <f t="shared" si="15"/>
        <v>0</v>
      </c>
      <c r="AD18" s="66">
        <f t="shared" si="12"/>
        <v>0</v>
      </c>
    </row>
    <row r="19" spans="1:30" ht="12.75" thickBot="1">
      <c r="A19" s="69" t="s">
        <v>170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>
        <f t="shared" si="1"/>
        <v>0</v>
      </c>
      <c r="P19" s="56"/>
      <c r="Q19" s="58">
        <f t="shared" si="2"/>
        <v>0</v>
      </c>
      <c r="R19" s="58">
        <f t="shared" si="3"/>
        <v>0</v>
      </c>
      <c r="S19" s="58">
        <f t="shared" si="4"/>
        <v>0</v>
      </c>
      <c r="T19" s="58">
        <f t="shared" si="5"/>
        <v>0</v>
      </c>
      <c r="U19" s="58">
        <f t="shared" si="6"/>
        <v>0</v>
      </c>
      <c r="V19" s="58">
        <f t="shared" si="7"/>
        <v>0</v>
      </c>
      <c r="W19" s="58">
        <f t="shared" si="8"/>
        <v>0</v>
      </c>
      <c r="X19" s="58">
        <f t="shared" si="9"/>
        <v>0</v>
      </c>
      <c r="Y19" s="58">
        <f t="shared" si="10"/>
        <v>0</v>
      </c>
      <c r="Z19" s="58">
        <f t="shared" si="11"/>
        <v>0</v>
      </c>
      <c r="AA19" s="58">
        <f t="shared" si="13"/>
        <v>0</v>
      </c>
      <c r="AB19" s="58">
        <f t="shared" si="14"/>
        <v>0</v>
      </c>
      <c r="AC19" s="58">
        <f t="shared" si="15"/>
        <v>0</v>
      </c>
      <c r="AD19" s="66">
        <f t="shared" si="12"/>
        <v>0</v>
      </c>
    </row>
    <row r="20" spans="1:30" ht="12.75" thickBot="1">
      <c r="A20" s="69" t="s">
        <v>155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>
        <f t="shared" si="1"/>
        <v>0</v>
      </c>
      <c r="P20" s="56"/>
      <c r="Q20" s="58">
        <f t="shared" si="2"/>
        <v>0</v>
      </c>
      <c r="R20" s="58">
        <f t="shared" si="3"/>
        <v>0</v>
      </c>
      <c r="S20" s="58">
        <f t="shared" si="4"/>
        <v>0</v>
      </c>
      <c r="T20" s="58">
        <f t="shared" si="5"/>
        <v>0</v>
      </c>
      <c r="U20" s="58">
        <f t="shared" si="6"/>
        <v>0</v>
      </c>
      <c r="V20" s="58">
        <f t="shared" si="7"/>
        <v>0</v>
      </c>
      <c r="W20" s="58">
        <f t="shared" si="8"/>
        <v>0</v>
      </c>
      <c r="X20" s="58">
        <f t="shared" si="9"/>
        <v>0</v>
      </c>
      <c r="Y20" s="58">
        <f t="shared" si="10"/>
        <v>0</v>
      </c>
      <c r="Z20" s="58">
        <f t="shared" si="11"/>
        <v>0</v>
      </c>
      <c r="AA20" s="58">
        <f t="shared" si="13"/>
        <v>0</v>
      </c>
      <c r="AB20" s="58">
        <f t="shared" si="14"/>
        <v>0</v>
      </c>
      <c r="AC20" s="58">
        <f t="shared" si="15"/>
        <v>0</v>
      </c>
      <c r="AD20" s="66">
        <f t="shared" si="12"/>
        <v>0</v>
      </c>
    </row>
    <row r="21" spans="1:30" ht="12.75" thickBot="1">
      <c r="A21" s="69" t="s">
        <v>160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>
        <f t="shared" si="1"/>
        <v>0</v>
      </c>
      <c r="P21" s="56"/>
      <c r="Q21" s="58">
        <f t="shared" si="2"/>
        <v>0</v>
      </c>
      <c r="R21" s="58">
        <f t="shared" si="3"/>
        <v>0</v>
      </c>
      <c r="S21" s="58">
        <f t="shared" si="4"/>
        <v>0</v>
      </c>
      <c r="T21" s="58">
        <f t="shared" si="5"/>
        <v>0</v>
      </c>
      <c r="U21" s="58">
        <f t="shared" si="6"/>
        <v>0</v>
      </c>
      <c r="V21" s="58">
        <f t="shared" si="7"/>
        <v>0</v>
      </c>
      <c r="W21" s="58">
        <f t="shared" si="8"/>
        <v>0</v>
      </c>
      <c r="X21" s="58">
        <f t="shared" si="9"/>
        <v>0</v>
      </c>
      <c r="Y21" s="58">
        <f t="shared" si="10"/>
        <v>0</v>
      </c>
      <c r="Z21" s="58">
        <f t="shared" si="11"/>
        <v>0</v>
      </c>
      <c r="AA21" s="58">
        <f t="shared" si="13"/>
        <v>0</v>
      </c>
      <c r="AB21" s="58">
        <f t="shared" si="14"/>
        <v>0</v>
      </c>
      <c r="AC21" s="58">
        <f t="shared" si="15"/>
        <v>0</v>
      </c>
      <c r="AD21" s="66">
        <f t="shared" si="12"/>
        <v>0</v>
      </c>
    </row>
    <row r="22" spans="1:30" ht="12.75" thickBot="1">
      <c r="A22" s="69" t="s">
        <v>172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>
        <f t="shared" si="1"/>
        <v>0</v>
      </c>
      <c r="P22" s="56"/>
      <c r="Q22" s="58">
        <f t="shared" si="2"/>
        <v>0</v>
      </c>
      <c r="R22" s="58">
        <f t="shared" si="3"/>
        <v>0</v>
      </c>
      <c r="S22" s="58">
        <f t="shared" si="4"/>
        <v>0</v>
      </c>
      <c r="T22" s="58">
        <f t="shared" si="5"/>
        <v>0</v>
      </c>
      <c r="U22" s="58">
        <f t="shared" si="6"/>
        <v>0</v>
      </c>
      <c r="V22" s="58">
        <f t="shared" si="7"/>
        <v>0</v>
      </c>
      <c r="W22" s="58">
        <f t="shared" si="8"/>
        <v>0</v>
      </c>
      <c r="X22" s="58">
        <f t="shared" si="9"/>
        <v>0</v>
      </c>
      <c r="Y22" s="58">
        <f t="shared" si="10"/>
        <v>0</v>
      </c>
      <c r="Z22" s="58">
        <f t="shared" si="11"/>
        <v>0</v>
      </c>
      <c r="AA22" s="58">
        <f t="shared" si="13"/>
        <v>0</v>
      </c>
      <c r="AB22" s="58">
        <f t="shared" si="14"/>
        <v>0</v>
      </c>
      <c r="AC22" s="58">
        <f t="shared" si="15"/>
        <v>0</v>
      </c>
      <c r="AD22" s="66">
        <f t="shared" si="12"/>
        <v>0</v>
      </c>
    </row>
    <row r="23" spans="1:30" ht="12.75" thickBot="1">
      <c r="A23" s="69" t="s">
        <v>156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>
        <f t="shared" si="1"/>
        <v>0</v>
      </c>
      <c r="P23" s="56"/>
      <c r="Q23" s="58">
        <f t="shared" si="2"/>
        <v>0</v>
      </c>
      <c r="R23" s="58">
        <f t="shared" si="3"/>
        <v>0</v>
      </c>
      <c r="S23" s="58">
        <f t="shared" si="4"/>
        <v>0</v>
      </c>
      <c r="T23" s="58">
        <f t="shared" si="5"/>
        <v>0</v>
      </c>
      <c r="U23" s="58">
        <f t="shared" si="6"/>
        <v>0</v>
      </c>
      <c r="V23" s="58">
        <f t="shared" si="7"/>
        <v>0</v>
      </c>
      <c r="W23" s="58">
        <f t="shared" si="8"/>
        <v>0</v>
      </c>
      <c r="X23" s="58">
        <f t="shared" si="9"/>
        <v>0</v>
      </c>
      <c r="Y23" s="58">
        <f t="shared" si="10"/>
        <v>0</v>
      </c>
      <c r="Z23" s="58">
        <f t="shared" si="11"/>
        <v>0</v>
      </c>
      <c r="AA23" s="58">
        <f t="shared" si="13"/>
        <v>0</v>
      </c>
      <c r="AB23" s="58">
        <f t="shared" si="14"/>
        <v>0</v>
      </c>
      <c r="AC23" s="58">
        <f t="shared" si="15"/>
        <v>0</v>
      </c>
      <c r="AD23" s="66">
        <f t="shared" si="12"/>
        <v>0</v>
      </c>
    </row>
    <row r="24" spans="1:30" ht="12.75" thickBot="1">
      <c r="A24" s="69" t="s">
        <v>164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>
        <f t="shared" si="1"/>
        <v>0</v>
      </c>
      <c r="P24" s="56"/>
      <c r="Q24" s="58">
        <f t="shared" si="2"/>
        <v>0</v>
      </c>
      <c r="R24" s="58">
        <f t="shared" si="3"/>
        <v>0</v>
      </c>
      <c r="S24" s="58">
        <f t="shared" si="4"/>
        <v>0</v>
      </c>
      <c r="T24" s="58">
        <f t="shared" si="5"/>
        <v>0</v>
      </c>
      <c r="U24" s="58">
        <f t="shared" si="6"/>
        <v>0</v>
      </c>
      <c r="V24" s="58">
        <f t="shared" si="7"/>
        <v>0</v>
      </c>
      <c r="W24" s="58">
        <f t="shared" si="8"/>
        <v>0</v>
      </c>
      <c r="X24" s="58">
        <f t="shared" si="9"/>
        <v>0</v>
      </c>
      <c r="Y24" s="58">
        <f t="shared" si="10"/>
        <v>0</v>
      </c>
      <c r="Z24" s="58">
        <f t="shared" si="11"/>
        <v>0</v>
      </c>
      <c r="AA24" s="58">
        <f t="shared" si="13"/>
        <v>0</v>
      </c>
      <c r="AB24" s="58">
        <f t="shared" si="14"/>
        <v>0</v>
      </c>
      <c r="AC24" s="58">
        <f t="shared" si="15"/>
        <v>0</v>
      </c>
      <c r="AD24" s="66">
        <f t="shared" si="12"/>
        <v>0</v>
      </c>
    </row>
    <row r="25" spans="1:30" ht="12.75" thickBot="1">
      <c r="A25" s="69" t="s">
        <v>153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>
        <f t="shared" si="1"/>
        <v>0</v>
      </c>
      <c r="P25" s="56"/>
      <c r="Q25" s="58">
        <f t="shared" si="2"/>
        <v>0</v>
      </c>
      <c r="R25" s="58">
        <f t="shared" si="3"/>
        <v>0</v>
      </c>
      <c r="S25" s="58">
        <f t="shared" si="4"/>
        <v>0</v>
      </c>
      <c r="T25" s="58">
        <f t="shared" si="5"/>
        <v>0</v>
      </c>
      <c r="U25" s="58">
        <f t="shared" si="6"/>
        <v>0</v>
      </c>
      <c r="V25" s="58">
        <f t="shared" si="7"/>
        <v>0</v>
      </c>
      <c r="W25" s="58">
        <f t="shared" si="8"/>
        <v>0</v>
      </c>
      <c r="X25" s="58">
        <f t="shared" si="9"/>
        <v>0</v>
      </c>
      <c r="Y25" s="58">
        <f t="shared" si="10"/>
        <v>0</v>
      </c>
      <c r="Z25" s="58">
        <f t="shared" si="11"/>
        <v>0</v>
      </c>
      <c r="AA25" s="58">
        <f t="shared" si="13"/>
        <v>0</v>
      </c>
      <c r="AB25" s="58">
        <f t="shared" si="14"/>
        <v>0</v>
      </c>
      <c r="AC25" s="58">
        <f t="shared" si="15"/>
        <v>0</v>
      </c>
      <c r="AD25" s="66">
        <f t="shared" si="12"/>
        <v>0</v>
      </c>
    </row>
    <row r="26" spans="1:30" ht="12.75" thickBot="1">
      <c r="A26" s="69" t="s">
        <v>150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>
        <f t="shared" si="1"/>
        <v>0</v>
      </c>
      <c r="P26" s="56"/>
      <c r="Q26" s="58">
        <f t="shared" si="2"/>
        <v>0</v>
      </c>
      <c r="R26" s="58">
        <f t="shared" si="3"/>
        <v>0</v>
      </c>
      <c r="S26" s="58">
        <f t="shared" si="4"/>
        <v>0</v>
      </c>
      <c r="T26" s="58">
        <f t="shared" si="5"/>
        <v>0</v>
      </c>
      <c r="U26" s="58">
        <f t="shared" si="6"/>
        <v>0</v>
      </c>
      <c r="V26" s="58">
        <f t="shared" si="7"/>
        <v>0</v>
      </c>
      <c r="W26" s="58">
        <f t="shared" si="8"/>
        <v>0</v>
      </c>
      <c r="X26" s="58">
        <f t="shared" si="9"/>
        <v>0</v>
      </c>
      <c r="Y26" s="58">
        <f t="shared" si="10"/>
        <v>0</v>
      </c>
      <c r="Z26" s="58">
        <f t="shared" si="11"/>
        <v>0</v>
      </c>
      <c r="AA26" s="58">
        <f t="shared" si="13"/>
        <v>0</v>
      </c>
      <c r="AB26" s="58">
        <f t="shared" si="14"/>
        <v>0</v>
      </c>
      <c r="AC26" s="58">
        <f t="shared" si="15"/>
        <v>0</v>
      </c>
      <c r="AD26" s="66">
        <f t="shared" si="12"/>
        <v>0</v>
      </c>
    </row>
    <row r="27" spans="1:30" ht="12.75" thickBot="1">
      <c r="A27" s="69" t="s">
        <v>173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>
        <f t="shared" si="1"/>
        <v>0</v>
      </c>
      <c r="P27" s="56"/>
      <c r="Q27" s="58">
        <f t="shared" si="2"/>
        <v>0</v>
      </c>
      <c r="R27" s="58">
        <f t="shared" si="3"/>
        <v>0</v>
      </c>
      <c r="S27" s="58">
        <f t="shared" si="4"/>
        <v>0</v>
      </c>
      <c r="T27" s="58">
        <f t="shared" si="5"/>
        <v>0</v>
      </c>
      <c r="U27" s="58">
        <f t="shared" si="6"/>
        <v>0</v>
      </c>
      <c r="V27" s="58">
        <f t="shared" si="7"/>
        <v>0</v>
      </c>
      <c r="W27" s="58">
        <f t="shared" si="8"/>
        <v>0</v>
      </c>
      <c r="X27" s="58">
        <f t="shared" si="9"/>
        <v>0</v>
      </c>
      <c r="Y27" s="58">
        <f t="shared" si="10"/>
        <v>0</v>
      </c>
      <c r="Z27" s="58">
        <f t="shared" si="11"/>
        <v>0</v>
      </c>
      <c r="AA27" s="58">
        <f t="shared" si="13"/>
        <v>0</v>
      </c>
      <c r="AB27" s="58">
        <f t="shared" si="14"/>
        <v>0</v>
      </c>
      <c r="AC27" s="58">
        <f t="shared" si="15"/>
        <v>0</v>
      </c>
      <c r="AD27" s="66">
        <f t="shared" si="12"/>
        <v>0</v>
      </c>
    </row>
    <row r="28" spans="1:30" ht="12.75" thickBot="1">
      <c r="A28" s="69" t="s">
        <v>171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>
        <f t="shared" si="1"/>
        <v>0</v>
      </c>
      <c r="P28" s="56"/>
      <c r="Q28" s="58">
        <f t="shared" si="2"/>
        <v>0</v>
      </c>
      <c r="R28" s="58">
        <f t="shared" si="3"/>
        <v>0</v>
      </c>
      <c r="S28" s="58">
        <f t="shared" si="4"/>
        <v>0</v>
      </c>
      <c r="T28" s="58">
        <f t="shared" si="5"/>
        <v>0</v>
      </c>
      <c r="U28" s="58">
        <f t="shared" si="6"/>
        <v>0</v>
      </c>
      <c r="V28" s="58">
        <f t="shared" si="7"/>
        <v>0</v>
      </c>
      <c r="W28" s="58">
        <f t="shared" si="8"/>
        <v>0</v>
      </c>
      <c r="X28" s="58">
        <f t="shared" si="9"/>
        <v>0</v>
      </c>
      <c r="Y28" s="58">
        <f t="shared" si="10"/>
        <v>0</v>
      </c>
      <c r="Z28" s="58">
        <f t="shared" si="11"/>
        <v>0</v>
      </c>
      <c r="AA28" s="58">
        <f t="shared" si="13"/>
        <v>0</v>
      </c>
      <c r="AB28" s="58">
        <f t="shared" si="14"/>
        <v>0</v>
      </c>
      <c r="AC28" s="58">
        <f t="shared" si="15"/>
        <v>0</v>
      </c>
      <c r="AD28" s="66">
        <f t="shared" si="12"/>
        <v>0</v>
      </c>
    </row>
    <row r="29" spans="1:30" ht="12.75" thickBot="1">
      <c r="A29" s="69" t="s">
        <v>168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>
        <f t="shared" si="1"/>
        <v>0</v>
      </c>
      <c r="P29" s="56"/>
      <c r="Q29" s="58">
        <f t="shared" si="2"/>
        <v>0</v>
      </c>
      <c r="R29" s="58">
        <f t="shared" si="3"/>
        <v>0</v>
      </c>
      <c r="S29" s="58">
        <f t="shared" si="4"/>
        <v>0</v>
      </c>
      <c r="T29" s="58">
        <f t="shared" si="5"/>
        <v>0</v>
      </c>
      <c r="U29" s="58">
        <f t="shared" si="6"/>
        <v>0</v>
      </c>
      <c r="V29" s="58">
        <f t="shared" si="7"/>
        <v>0</v>
      </c>
      <c r="W29" s="58">
        <f t="shared" si="8"/>
        <v>0</v>
      </c>
      <c r="X29" s="58">
        <f t="shared" si="9"/>
        <v>0</v>
      </c>
      <c r="Y29" s="58">
        <f t="shared" si="10"/>
        <v>0</v>
      </c>
      <c r="Z29" s="58">
        <f t="shared" si="11"/>
        <v>0</v>
      </c>
      <c r="AA29" s="58">
        <f t="shared" si="13"/>
        <v>0</v>
      </c>
      <c r="AB29" s="58">
        <f t="shared" si="14"/>
        <v>0</v>
      </c>
      <c r="AC29" s="58">
        <f t="shared" si="15"/>
        <v>0</v>
      </c>
      <c r="AD29" s="66">
        <f t="shared" si="12"/>
        <v>0</v>
      </c>
    </row>
    <row r="30" spans="1:30" ht="12.75" thickBot="1">
      <c r="A30" s="69" t="s">
        <v>147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>
        <f t="shared" si="1"/>
        <v>0</v>
      </c>
      <c r="P30" s="56"/>
      <c r="Q30" s="58">
        <f t="shared" si="2"/>
        <v>0</v>
      </c>
      <c r="R30" s="58">
        <f t="shared" si="3"/>
        <v>0</v>
      </c>
      <c r="S30" s="58">
        <f t="shared" si="4"/>
        <v>0</v>
      </c>
      <c r="T30" s="58">
        <f t="shared" si="5"/>
        <v>0</v>
      </c>
      <c r="U30" s="58">
        <f t="shared" si="6"/>
        <v>0</v>
      </c>
      <c r="V30" s="58">
        <f t="shared" si="7"/>
        <v>0</v>
      </c>
      <c r="W30" s="58">
        <f t="shared" si="8"/>
        <v>0</v>
      </c>
      <c r="X30" s="58">
        <f t="shared" si="9"/>
        <v>0</v>
      </c>
      <c r="Y30" s="58">
        <f t="shared" si="10"/>
        <v>0</v>
      </c>
      <c r="Z30" s="58">
        <f t="shared" si="11"/>
        <v>0</v>
      </c>
      <c r="AA30" s="58">
        <f t="shared" si="13"/>
        <v>0</v>
      </c>
      <c r="AB30" s="58">
        <f t="shared" si="14"/>
        <v>0</v>
      </c>
      <c r="AC30" s="58">
        <f t="shared" si="15"/>
        <v>0</v>
      </c>
      <c r="AD30" s="66">
        <f t="shared" si="12"/>
        <v>0</v>
      </c>
    </row>
    <row r="31" spans="1:30" ht="12.75" thickBot="1">
      <c r="A31" s="69" t="s">
        <v>174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>
        <f t="shared" si="1"/>
        <v>0</v>
      </c>
      <c r="P31" s="56"/>
      <c r="Q31" s="58">
        <f t="shared" si="2"/>
        <v>0</v>
      </c>
      <c r="R31" s="58">
        <f t="shared" si="3"/>
        <v>0</v>
      </c>
      <c r="S31" s="58">
        <f t="shared" si="4"/>
        <v>0</v>
      </c>
      <c r="T31" s="58">
        <f t="shared" si="5"/>
        <v>0</v>
      </c>
      <c r="U31" s="58">
        <f t="shared" si="6"/>
        <v>0</v>
      </c>
      <c r="V31" s="58">
        <f t="shared" si="7"/>
        <v>0</v>
      </c>
      <c r="W31" s="58">
        <f t="shared" si="8"/>
        <v>0</v>
      </c>
      <c r="X31" s="58">
        <f t="shared" si="9"/>
        <v>0</v>
      </c>
      <c r="Y31" s="58">
        <f t="shared" si="10"/>
        <v>0</v>
      </c>
      <c r="Z31" s="58">
        <f t="shared" si="11"/>
        <v>0</v>
      </c>
      <c r="AA31" s="58">
        <f t="shared" si="13"/>
        <v>0</v>
      </c>
      <c r="AB31" s="58">
        <f t="shared" si="14"/>
        <v>0</v>
      </c>
      <c r="AC31" s="58">
        <f t="shared" si="15"/>
        <v>0</v>
      </c>
      <c r="AD31" s="66">
        <f t="shared" si="12"/>
        <v>0</v>
      </c>
    </row>
    <row r="32" spans="1:30" ht="12.75" thickBot="1">
      <c r="A32" s="69" t="s">
        <v>165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>
        <f t="shared" si="1"/>
        <v>0</v>
      </c>
      <c r="P32" s="56"/>
      <c r="Q32" s="58">
        <f t="shared" si="2"/>
        <v>0</v>
      </c>
      <c r="R32" s="58">
        <f t="shared" si="3"/>
        <v>0</v>
      </c>
      <c r="S32" s="58">
        <f t="shared" si="4"/>
        <v>0</v>
      </c>
      <c r="T32" s="58">
        <f t="shared" si="5"/>
        <v>0</v>
      </c>
      <c r="U32" s="58">
        <f t="shared" si="6"/>
        <v>0</v>
      </c>
      <c r="V32" s="58">
        <f t="shared" si="7"/>
        <v>0</v>
      </c>
      <c r="W32" s="58">
        <f t="shared" si="8"/>
        <v>0</v>
      </c>
      <c r="X32" s="58">
        <f t="shared" si="9"/>
        <v>0</v>
      </c>
      <c r="Y32" s="58">
        <f t="shared" si="10"/>
        <v>0</v>
      </c>
      <c r="Z32" s="58">
        <f t="shared" si="11"/>
        <v>0</v>
      </c>
      <c r="AA32" s="58">
        <f t="shared" si="13"/>
        <v>0</v>
      </c>
      <c r="AB32" s="58">
        <f t="shared" si="14"/>
        <v>0</v>
      </c>
      <c r="AC32" s="58">
        <f t="shared" si="15"/>
        <v>0</v>
      </c>
      <c r="AD32" s="66">
        <f t="shared" si="12"/>
        <v>0</v>
      </c>
    </row>
    <row r="33" spans="1:30" ht="12.75" thickBot="1">
      <c r="A33" s="69" t="s">
        <v>167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>
        <f t="shared" si="1"/>
        <v>0</v>
      </c>
      <c r="P33" s="56"/>
      <c r="Q33" s="58">
        <f t="shared" si="2"/>
        <v>0</v>
      </c>
      <c r="R33" s="58">
        <f t="shared" si="3"/>
        <v>0</v>
      </c>
      <c r="S33" s="58">
        <f t="shared" si="4"/>
        <v>0</v>
      </c>
      <c r="T33" s="58">
        <f t="shared" si="5"/>
        <v>0</v>
      </c>
      <c r="U33" s="58">
        <f t="shared" si="6"/>
        <v>0</v>
      </c>
      <c r="V33" s="58">
        <f t="shared" si="7"/>
        <v>0</v>
      </c>
      <c r="W33" s="58">
        <f t="shared" si="8"/>
        <v>0</v>
      </c>
      <c r="X33" s="58">
        <f t="shared" si="9"/>
        <v>0</v>
      </c>
      <c r="Y33" s="58">
        <f t="shared" si="10"/>
        <v>0</v>
      </c>
      <c r="Z33" s="58">
        <f t="shared" si="11"/>
        <v>0</v>
      </c>
      <c r="AA33" s="58">
        <f t="shared" si="13"/>
        <v>0</v>
      </c>
      <c r="AB33" s="58">
        <f t="shared" si="14"/>
        <v>0</v>
      </c>
      <c r="AC33" s="58">
        <f t="shared" si="15"/>
        <v>0</v>
      </c>
      <c r="AD33" s="66">
        <f t="shared" si="12"/>
        <v>0</v>
      </c>
    </row>
    <row r="34" spans="1:30" ht="12.75" thickBot="1">
      <c r="A34" s="69" t="s">
        <v>158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>
        <f t="shared" si="1"/>
        <v>0</v>
      </c>
      <c r="P34" s="56"/>
      <c r="Q34" s="58">
        <f t="shared" si="2"/>
        <v>0</v>
      </c>
      <c r="R34" s="58">
        <f t="shared" si="3"/>
        <v>0</v>
      </c>
      <c r="S34" s="58">
        <f t="shared" si="4"/>
        <v>0</v>
      </c>
      <c r="T34" s="58">
        <f t="shared" si="5"/>
        <v>0</v>
      </c>
      <c r="U34" s="58">
        <f t="shared" si="6"/>
        <v>0</v>
      </c>
      <c r="V34" s="58">
        <f t="shared" si="7"/>
        <v>0</v>
      </c>
      <c r="W34" s="58">
        <f t="shared" si="8"/>
        <v>0</v>
      </c>
      <c r="X34" s="58">
        <f t="shared" si="9"/>
        <v>0</v>
      </c>
      <c r="Y34" s="58">
        <f t="shared" si="10"/>
        <v>0</v>
      </c>
      <c r="Z34" s="58">
        <f t="shared" si="11"/>
        <v>0</v>
      </c>
      <c r="AA34" s="58">
        <f t="shared" si="13"/>
        <v>0</v>
      </c>
      <c r="AB34" s="58">
        <f t="shared" si="14"/>
        <v>0</v>
      </c>
      <c r="AC34" s="58">
        <f t="shared" si="15"/>
        <v>0</v>
      </c>
      <c r="AD34" s="66">
        <f t="shared" si="12"/>
        <v>0</v>
      </c>
    </row>
    <row r="35" spans="1:30" ht="12.75" thickBot="1">
      <c r="A35" s="71" t="s">
        <v>166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>
        <f t="shared" si="1"/>
        <v>0</v>
      </c>
      <c r="P35" s="56"/>
      <c r="Q35" s="58">
        <f t="shared" si="2"/>
        <v>0</v>
      </c>
      <c r="R35" s="58">
        <f t="shared" si="3"/>
        <v>0</v>
      </c>
      <c r="S35" s="58">
        <f t="shared" si="4"/>
        <v>0</v>
      </c>
      <c r="T35" s="58">
        <f t="shared" si="5"/>
        <v>0</v>
      </c>
      <c r="U35" s="58">
        <f t="shared" si="6"/>
        <v>0</v>
      </c>
      <c r="V35" s="58">
        <f t="shared" si="7"/>
        <v>0</v>
      </c>
      <c r="W35" s="58">
        <f t="shared" si="8"/>
        <v>0</v>
      </c>
      <c r="X35" s="58">
        <f t="shared" si="9"/>
        <v>0</v>
      </c>
      <c r="Y35" s="58">
        <f t="shared" si="10"/>
        <v>0</v>
      </c>
      <c r="Z35" s="58">
        <f t="shared" si="11"/>
        <v>0</v>
      </c>
      <c r="AA35" s="58">
        <f t="shared" si="13"/>
        <v>0</v>
      </c>
      <c r="AB35" s="58">
        <f t="shared" si="14"/>
        <v>0</v>
      </c>
      <c r="AC35" s="58">
        <f t="shared" si="15"/>
        <v>0</v>
      </c>
      <c r="AD35" s="67">
        <f t="shared" si="12"/>
        <v>0</v>
      </c>
    </row>
    <row r="36" spans="1:30" ht="13.5" thickBot="1" thickTop="1">
      <c r="A36" s="63"/>
      <c r="B36" s="73">
        <f>SUM(B8:B35)</f>
        <v>0</v>
      </c>
      <c r="C36" s="73">
        <f aca="true" t="shared" si="16" ref="C36:O36">SUM(C8:C35)</f>
        <v>0</v>
      </c>
      <c r="D36" s="73">
        <f t="shared" si="16"/>
        <v>0</v>
      </c>
      <c r="E36" s="73">
        <f t="shared" si="16"/>
        <v>0</v>
      </c>
      <c r="F36" s="73">
        <f t="shared" si="16"/>
        <v>0</v>
      </c>
      <c r="G36" s="73">
        <f t="shared" si="16"/>
        <v>0</v>
      </c>
      <c r="H36" s="73">
        <f t="shared" si="16"/>
        <v>0</v>
      </c>
      <c r="I36" s="73">
        <f t="shared" si="16"/>
        <v>0</v>
      </c>
      <c r="J36" s="73">
        <f t="shared" si="16"/>
        <v>0</v>
      </c>
      <c r="K36" s="73">
        <f t="shared" si="16"/>
        <v>0</v>
      </c>
      <c r="L36" s="73">
        <f t="shared" si="16"/>
        <v>0</v>
      </c>
      <c r="M36" s="73">
        <f t="shared" si="16"/>
        <v>0</v>
      </c>
      <c r="N36" s="73">
        <f t="shared" si="16"/>
        <v>0</v>
      </c>
      <c r="O36" s="73">
        <f t="shared" si="16"/>
        <v>0</v>
      </c>
      <c r="P36" s="72">
        <f aca="true" t="shared" si="17" ref="P36:AC36">SUM(P8:P35)</f>
        <v>0</v>
      </c>
      <c r="Q36" s="74">
        <f t="shared" si="17"/>
        <v>0</v>
      </c>
      <c r="R36" s="74">
        <f t="shared" si="17"/>
        <v>0</v>
      </c>
      <c r="S36" s="74">
        <f t="shared" si="17"/>
        <v>0</v>
      </c>
      <c r="T36" s="74">
        <f t="shared" si="17"/>
        <v>0</v>
      </c>
      <c r="U36" s="74">
        <f t="shared" si="17"/>
        <v>0</v>
      </c>
      <c r="V36" s="74">
        <f t="shared" si="17"/>
        <v>0</v>
      </c>
      <c r="W36" s="74">
        <f t="shared" si="17"/>
        <v>0</v>
      </c>
      <c r="X36" s="74">
        <f t="shared" si="17"/>
        <v>0</v>
      </c>
      <c r="Y36" s="74">
        <f t="shared" si="17"/>
        <v>0</v>
      </c>
      <c r="Z36" s="74">
        <f t="shared" si="17"/>
        <v>0</v>
      </c>
      <c r="AA36" s="74">
        <f t="shared" si="17"/>
        <v>0</v>
      </c>
      <c r="AB36" s="74">
        <f t="shared" si="17"/>
        <v>0</v>
      </c>
      <c r="AC36" s="74">
        <f t="shared" si="17"/>
        <v>0</v>
      </c>
      <c r="AD36" s="64">
        <f t="shared" si="12"/>
        <v>0</v>
      </c>
    </row>
    <row r="37" ht="12.75" thickTop="1"/>
  </sheetData>
  <printOptions/>
  <pageMargins left="0.75" right="0.23" top="0.53" bottom="0.16" header="0.31" footer="0.5"/>
  <pageSetup fitToHeight="1" fitToWidth="1" horizontalDpi="1200" verticalDpi="1200" orientation="landscape" scale="60"/>
  <headerFooter alignWithMargins="0">
    <oddHeader>&amp;C&amp;"Arial,Bold"&amp;16MONTHLY LABOR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7"/>
  <sheetViews>
    <sheetView showZeros="0" workbookViewId="0" topLeftCell="A1">
      <pane ySplit="5" topLeftCell="BM186" activePane="bottomLeft" state="frozen"/>
      <selection pane="topLeft" activeCell="A1" sqref="A1"/>
      <selection pane="bottomLeft" activeCell="E214" sqref="E214"/>
    </sheetView>
  </sheetViews>
  <sheetFormatPr defaultColWidth="11.421875" defaultRowHeight="12.75"/>
  <cols>
    <col min="1" max="1" width="11.28125" style="33" customWidth="1"/>
    <col min="2" max="2" width="15.140625" style="6" customWidth="1"/>
    <col min="3" max="3" width="9.28125" style="1" customWidth="1"/>
    <col min="4" max="4" width="7.421875" style="1" customWidth="1"/>
    <col min="5" max="5" width="11.8515625" style="1" customWidth="1"/>
    <col min="6" max="17" width="8.7109375" style="13" customWidth="1"/>
    <col min="18" max="18" width="8.8515625" style="0" customWidth="1"/>
    <col min="19" max="19" width="8.140625" style="1" customWidth="1"/>
    <col min="20" max="16384" width="9.140625" style="1" customWidth="1"/>
  </cols>
  <sheetData>
    <row r="1" spans="1:22" ht="15">
      <c r="A1" s="41" t="s">
        <v>7</v>
      </c>
      <c r="D1" s="39"/>
      <c r="E1" s="40"/>
      <c r="R1" s="1"/>
      <c r="U1" s="1" t="s">
        <v>175</v>
      </c>
      <c r="V1" s="1" t="s">
        <v>176</v>
      </c>
    </row>
    <row r="2" spans="1:18" ht="15">
      <c r="A2" s="1"/>
      <c r="C2" s="42"/>
      <c r="D2" s="39"/>
      <c r="E2" s="40"/>
      <c r="L2" s="41"/>
      <c r="R2" s="1"/>
    </row>
    <row r="3" spans="1:18" ht="15">
      <c r="A3" s="41"/>
      <c r="C3" s="42"/>
      <c r="D3" s="39"/>
      <c r="E3" s="40"/>
      <c r="L3" s="43"/>
      <c r="N3" s="44"/>
      <c r="R3" s="1"/>
    </row>
    <row r="4" spans="1:18" ht="15.75" thickBot="1">
      <c r="A4" s="29"/>
      <c r="D4" s="26"/>
      <c r="E4" s="27"/>
      <c r="R4" s="1"/>
    </row>
    <row r="5" spans="1:20" s="6" customFormat="1" ht="60.75" customHeight="1" thickBot="1" thickTop="1">
      <c r="A5" s="45" t="s">
        <v>148</v>
      </c>
      <c r="B5" s="5" t="s">
        <v>119</v>
      </c>
      <c r="C5" s="46" t="s">
        <v>8</v>
      </c>
      <c r="D5" s="12" t="s">
        <v>118</v>
      </c>
      <c r="E5" s="12" t="s">
        <v>117</v>
      </c>
      <c r="F5" s="47" t="s">
        <v>180</v>
      </c>
      <c r="G5" s="47" t="s">
        <v>122</v>
      </c>
      <c r="H5" s="47" t="s">
        <v>181</v>
      </c>
      <c r="I5" s="47" t="s">
        <v>182</v>
      </c>
      <c r="J5" s="47" t="s">
        <v>177</v>
      </c>
      <c r="K5" s="47" t="s">
        <v>178</v>
      </c>
      <c r="L5" s="47" t="s">
        <v>179</v>
      </c>
      <c r="M5" s="50" t="s">
        <v>183</v>
      </c>
      <c r="N5" s="48" t="s">
        <v>184</v>
      </c>
      <c r="O5" s="48" t="s">
        <v>185</v>
      </c>
      <c r="P5" s="48" t="s">
        <v>186</v>
      </c>
      <c r="Q5" s="47" t="s">
        <v>187</v>
      </c>
      <c r="T5" s="49"/>
    </row>
    <row r="6" spans="1:17" s="3" customFormat="1" ht="15.75" customHeight="1" thickBot="1" thickTop="1">
      <c r="A6" s="30">
        <v>37592</v>
      </c>
      <c r="B6" s="7" t="s">
        <v>146</v>
      </c>
      <c r="C6" s="10">
        <v>285343</v>
      </c>
      <c r="D6" s="35" t="s">
        <v>9</v>
      </c>
      <c r="E6" s="2" t="s">
        <v>10</v>
      </c>
      <c r="F6" s="14"/>
      <c r="G6" s="15">
        <v>2</v>
      </c>
      <c r="H6" s="15">
        <v>3</v>
      </c>
      <c r="I6" s="15"/>
      <c r="J6" s="15"/>
      <c r="K6" s="15"/>
      <c r="L6" s="15"/>
      <c r="M6" s="15"/>
      <c r="N6" s="15"/>
      <c r="O6" s="15"/>
      <c r="P6" s="15"/>
      <c r="Q6" s="15">
        <f>SUM(F6:P6)-N6-O6-P6</f>
        <v>5</v>
      </c>
    </row>
    <row r="7" spans="1:18" ht="12.75" thickBot="1">
      <c r="A7" s="31">
        <v>37617</v>
      </c>
      <c r="B7" s="8" t="s">
        <v>146</v>
      </c>
      <c r="C7" s="11">
        <v>285519</v>
      </c>
      <c r="D7" s="36" t="s">
        <v>11</v>
      </c>
      <c r="E7" s="4" t="s">
        <v>10</v>
      </c>
      <c r="F7" s="16"/>
      <c r="G7" s="17">
        <v>1</v>
      </c>
      <c r="H7" s="17">
        <v>8</v>
      </c>
      <c r="I7" s="17"/>
      <c r="J7" s="17"/>
      <c r="K7" s="17"/>
      <c r="L7" s="17"/>
      <c r="M7" s="17"/>
      <c r="N7" s="17"/>
      <c r="O7" s="17"/>
      <c r="P7" s="17"/>
      <c r="Q7" s="15">
        <f aca="true" t="shared" si="0" ref="Q7:Q70">SUM(F7:P7)-N7-O7-P7</f>
        <v>9</v>
      </c>
      <c r="R7" s="1"/>
    </row>
    <row r="8" spans="1:18" ht="12.75" thickBot="1">
      <c r="A8" s="31">
        <v>37631</v>
      </c>
      <c r="B8" s="8" t="s">
        <v>146</v>
      </c>
      <c r="C8" s="11">
        <v>285506</v>
      </c>
      <c r="D8" s="36" t="s">
        <v>11</v>
      </c>
      <c r="E8" s="4" t="s">
        <v>10</v>
      </c>
      <c r="F8" s="16"/>
      <c r="G8" s="17">
        <v>1</v>
      </c>
      <c r="H8" s="17">
        <v>8</v>
      </c>
      <c r="I8" s="17"/>
      <c r="J8" s="17"/>
      <c r="K8" s="17"/>
      <c r="L8" s="17"/>
      <c r="M8" s="17"/>
      <c r="N8" s="17"/>
      <c r="O8" s="17"/>
      <c r="P8" s="17"/>
      <c r="Q8" s="15">
        <f t="shared" si="0"/>
        <v>9</v>
      </c>
      <c r="R8" s="1"/>
    </row>
    <row r="9" spans="1:18" ht="12.75" thickBot="1">
      <c r="A9" s="31">
        <v>37636</v>
      </c>
      <c r="B9" s="8" t="s">
        <v>146</v>
      </c>
      <c r="C9" s="11">
        <v>285341</v>
      </c>
      <c r="D9" s="36" t="s">
        <v>11</v>
      </c>
      <c r="E9" s="4" t="s">
        <v>10</v>
      </c>
      <c r="F9" s="16"/>
      <c r="G9" s="17">
        <v>1</v>
      </c>
      <c r="H9" s="17">
        <v>16</v>
      </c>
      <c r="I9" s="17"/>
      <c r="J9" s="17"/>
      <c r="K9" s="17"/>
      <c r="L9" s="17"/>
      <c r="M9" s="17"/>
      <c r="N9" s="17"/>
      <c r="O9" s="17"/>
      <c r="P9" s="17"/>
      <c r="Q9" s="15">
        <f t="shared" si="0"/>
        <v>17</v>
      </c>
      <c r="R9" s="1"/>
    </row>
    <row r="10" spans="1:18" ht="12.75" thickBot="1">
      <c r="A10" s="31">
        <v>37661</v>
      </c>
      <c r="B10" s="8" t="s">
        <v>146</v>
      </c>
      <c r="C10" s="11">
        <v>285342</v>
      </c>
      <c r="D10" s="36" t="s">
        <v>11</v>
      </c>
      <c r="E10" s="4" t="s">
        <v>10</v>
      </c>
      <c r="F10" s="16"/>
      <c r="G10" s="17" t="s">
        <v>71</v>
      </c>
      <c r="H10" s="17" t="s">
        <v>71</v>
      </c>
      <c r="I10" s="17"/>
      <c r="J10" s="17"/>
      <c r="K10" s="17"/>
      <c r="L10" s="17"/>
      <c r="M10" s="17"/>
      <c r="N10" s="17"/>
      <c r="O10" s="17"/>
      <c r="P10" s="17"/>
      <c r="Q10" s="15">
        <f t="shared" si="0"/>
        <v>0</v>
      </c>
      <c r="R10" s="1"/>
    </row>
    <row r="11" spans="1:18" ht="12.75" thickBot="1">
      <c r="A11" s="31">
        <v>37661</v>
      </c>
      <c r="B11" s="8" t="s">
        <v>146</v>
      </c>
      <c r="C11" s="11">
        <v>285340</v>
      </c>
      <c r="D11" s="36" t="s">
        <v>11</v>
      </c>
      <c r="E11" s="4" t="s">
        <v>10</v>
      </c>
      <c r="F11" s="16"/>
      <c r="G11" s="17" t="s">
        <v>71</v>
      </c>
      <c r="H11" s="17" t="s">
        <v>71</v>
      </c>
      <c r="I11" s="17"/>
      <c r="J11" s="17"/>
      <c r="K11" s="17"/>
      <c r="L11" s="17"/>
      <c r="M11" s="17"/>
      <c r="N11" s="17"/>
      <c r="O11" s="17"/>
      <c r="P11" s="17"/>
      <c r="Q11" s="15">
        <f t="shared" si="0"/>
        <v>0</v>
      </c>
      <c r="R11" s="1"/>
    </row>
    <row r="12" spans="1:18" ht="12.75" thickBot="1">
      <c r="A12" s="31">
        <v>37610</v>
      </c>
      <c r="B12" s="8" t="s">
        <v>147</v>
      </c>
      <c r="C12" s="11">
        <v>280010</v>
      </c>
      <c r="D12" s="36" t="s">
        <v>12</v>
      </c>
      <c r="E12" s="4" t="s">
        <v>13</v>
      </c>
      <c r="F12" s="16">
        <v>24</v>
      </c>
      <c r="G12" s="17">
        <v>9.5</v>
      </c>
      <c r="H12" s="17"/>
      <c r="I12" s="17"/>
      <c r="J12" s="17"/>
      <c r="K12" s="17"/>
      <c r="L12" s="17"/>
      <c r="M12" s="17"/>
      <c r="N12" s="17"/>
      <c r="O12" s="17"/>
      <c r="P12" s="17"/>
      <c r="Q12" s="15">
        <f t="shared" si="0"/>
        <v>33.5</v>
      </c>
      <c r="R12" s="1"/>
    </row>
    <row r="13" spans="1:18" ht="12.75" thickBot="1">
      <c r="A13" s="31">
        <v>37635</v>
      </c>
      <c r="B13" s="8" t="s">
        <v>147</v>
      </c>
      <c r="C13" s="11">
        <v>275417</v>
      </c>
      <c r="D13" s="36" t="s">
        <v>14</v>
      </c>
      <c r="E13" s="4" t="s">
        <v>15</v>
      </c>
      <c r="F13" s="16">
        <v>10</v>
      </c>
      <c r="G13" s="17">
        <v>10.5</v>
      </c>
      <c r="H13" s="17"/>
      <c r="I13" s="17"/>
      <c r="J13" s="17"/>
      <c r="K13" s="17"/>
      <c r="L13" s="17"/>
      <c r="M13" s="17"/>
      <c r="N13" s="17"/>
      <c r="O13" s="17"/>
      <c r="P13" s="17"/>
      <c r="Q13" s="15">
        <f t="shared" si="0"/>
        <v>20.5</v>
      </c>
      <c r="R13" s="1"/>
    </row>
    <row r="14" spans="1:18" ht="12.75" thickBot="1">
      <c r="A14" s="31">
        <v>37637</v>
      </c>
      <c r="B14" s="8" t="s">
        <v>147</v>
      </c>
      <c r="C14" s="11">
        <v>280087</v>
      </c>
      <c r="D14" s="36" t="s">
        <v>16</v>
      </c>
      <c r="E14" s="4" t="s">
        <v>17</v>
      </c>
      <c r="F14" s="16"/>
      <c r="G14" s="17">
        <v>11.5</v>
      </c>
      <c r="H14" s="17"/>
      <c r="I14" s="17">
        <v>7</v>
      </c>
      <c r="J14" s="17"/>
      <c r="K14" s="17"/>
      <c r="L14" s="17"/>
      <c r="M14" s="17"/>
      <c r="N14" s="17"/>
      <c r="O14" s="17"/>
      <c r="P14" s="17"/>
      <c r="Q14" s="15">
        <f t="shared" si="0"/>
        <v>18.5</v>
      </c>
      <c r="R14" s="1"/>
    </row>
    <row r="15" spans="1:18" ht="12.75" thickBot="1">
      <c r="A15" s="31">
        <v>37644</v>
      </c>
      <c r="B15" s="8" t="s">
        <v>147</v>
      </c>
      <c r="C15" s="11">
        <v>279157</v>
      </c>
      <c r="D15" s="36" t="s">
        <v>18</v>
      </c>
      <c r="E15" s="4" t="s">
        <v>15</v>
      </c>
      <c r="F15" s="16"/>
      <c r="G15" s="17">
        <v>6.5</v>
      </c>
      <c r="H15" s="17"/>
      <c r="I15" s="17">
        <v>17</v>
      </c>
      <c r="J15" s="17"/>
      <c r="K15" s="17"/>
      <c r="L15" s="17"/>
      <c r="M15" s="17"/>
      <c r="N15" s="17"/>
      <c r="O15" s="17"/>
      <c r="P15" s="17"/>
      <c r="Q15" s="15">
        <f t="shared" si="0"/>
        <v>23.5</v>
      </c>
      <c r="R15" s="1"/>
    </row>
    <row r="16" spans="1:18" ht="12.75" thickBot="1">
      <c r="A16" s="31">
        <v>37651</v>
      </c>
      <c r="B16" s="8" t="s">
        <v>147</v>
      </c>
      <c r="C16" s="11">
        <v>281054</v>
      </c>
      <c r="D16" s="36" t="s">
        <v>14</v>
      </c>
      <c r="E16" s="4" t="s">
        <v>19</v>
      </c>
      <c r="F16" s="16">
        <v>10</v>
      </c>
      <c r="G16" s="17">
        <v>3.5</v>
      </c>
      <c r="H16" s="17"/>
      <c r="I16" s="17"/>
      <c r="J16" s="17"/>
      <c r="K16" s="17"/>
      <c r="L16" s="17"/>
      <c r="M16" s="17"/>
      <c r="N16" s="17"/>
      <c r="O16" s="17"/>
      <c r="P16" s="17"/>
      <c r="Q16" s="15">
        <f t="shared" si="0"/>
        <v>13.5</v>
      </c>
      <c r="R16" s="1"/>
    </row>
    <row r="17" spans="1:18" ht="12.75" thickBot="1">
      <c r="A17" s="31">
        <v>37656</v>
      </c>
      <c r="B17" s="8" t="s">
        <v>147</v>
      </c>
      <c r="C17" s="11">
        <v>280913</v>
      </c>
      <c r="D17" s="36" t="s">
        <v>14</v>
      </c>
      <c r="E17" s="4" t="s">
        <v>15</v>
      </c>
      <c r="F17" s="16">
        <v>15</v>
      </c>
      <c r="G17" s="17">
        <v>4.5</v>
      </c>
      <c r="H17" s="17"/>
      <c r="I17" s="17"/>
      <c r="J17" s="17"/>
      <c r="K17" s="17"/>
      <c r="L17" s="17"/>
      <c r="M17" s="17"/>
      <c r="N17" s="17"/>
      <c r="O17" s="17"/>
      <c r="P17" s="17"/>
      <c r="Q17" s="15">
        <f t="shared" si="0"/>
        <v>19.5</v>
      </c>
      <c r="R17" s="1"/>
    </row>
    <row r="18" spans="1:18" ht="12.75" thickBot="1">
      <c r="A18" s="31">
        <v>37658</v>
      </c>
      <c r="B18" s="8" t="s">
        <v>147</v>
      </c>
      <c r="C18" s="11">
        <v>281063</v>
      </c>
      <c r="D18" s="36" t="s">
        <v>14</v>
      </c>
      <c r="E18" s="4" t="s">
        <v>19</v>
      </c>
      <c r="F18" s="16">
        <v>9</v>
      </c>
      <c r="G18" s="17">
        <v>4</v>
      </c>
      <c r="H18" s="17"/>
      <c r="I18" s="17"/>
      <c r="J18" s="17"/>
      <c r="K18" s="17"/>
      <c r="L18" s="17"/>
      <c r="M18" s="17"/>
      <c r="N18" s="17"/>
      <c r="O18" s="17"/>
      <c r="P18" s="17"/>
      <c r="Q18" s="15">
        <f t="shared" si="0"/>
        <v>13</v>
      </c>
      <c r="R18" s="1"/>
    </row>
    <row r="19" spans="1:18" ht="12.75" thickBot="1">
      <c r="A19" s="31">
        <v>37664</v>
      </c>
      <c r="B19" s="8" t="s">
        <v>147</v>
      </c>
      <c r="C19" s="11">
        <v>285532</v>
      </c>
      <c r="D19" s="36" t="s">
        <v>14</v>
      </c>
      <c r="E19" s="4" t="s">
        <v>20</v>
      </c>
      <c r="F19" s="16">
        <v>21</v>
      </c>
      <c r="G19" s="17">
        <v>2.5</v>
      </c>
      <c r="H19" s="17"/>
      <c r="I19" s="17"/>
      <c r="J19" s="17"/>
      <c r="K19" s="17"/>
      <c r="L19" s="17"/>
      <c r="M19" s="17"/>
      <c r="N19" s="17"/>
      <c r="O19" s="17"/>
      <c r="P19" s="17"/>
      <c r="Q19" s="15">
        <f t="shared" si="0"/>
        <v>23.5</v>
      </c>
      <c r="R19" s="1"/>
    </row>
    <row r="20" spans="1:18" ht="12.75" thickBot="1">
      <c r="A20" s="31">
        <v>37663</v>
      </c>
      <c r="B20" s="8" t="s">
        <v>145</v>
      </c>
      <c r="C20" s="11">
        <v>269645</v>
      </c>
      <c r="D20" s="36" t="s">
        <v>21</v>
      </c>
      <c r="E20" s="4" t="s">
        <v>22</v>
      </c>
      <c r="F20" s="16"/>
      <c r="G20" s="17">
        <v>10</v>
      </c>
      <c r="H20" s="17"/>
      <c r="I20" s="17">
        <v>30</v>
      </c>
      <c r="J20" s="17"/>
      <c r="K20" s="17"/>
      <c r="L20" s="17"/>
      <c r="M20" s="17"/>
      <c r="N20" s="17"/>
      <c r="O20" s="17"/>
      <c r="P20" s="17"/>
      <c r="Q20" s="15">
        <f t="shared" si="0"/>
        <v>40</v>
      </c>
      <c r="R20" s="1"/>
    </row>
    <row r="21" spans="1:18" ht="12.75" thickBot="1">
      <c r="A21" s="31">
        <v>37599</v>
      </c>
      <c r="B21" s="8" t="s">
        <v>145</v>
      </c>
      <c r="C21" s="11">
        <v>276164</v>
      </c>
      <c r="D21" s="36" t="s">
        <v>9</v>
      </c>
      <c r="E21" s="4" t="s">
        <v>17</v>
      </c>
      <c r="F21" s="16"/>
      <c r="G21" s="17">
        <v>2</v>
      </c>
      <c r="H21" s="17">
        <v>4</v>
      </c>
      <c r="I21" s="17"/>
      <c r="J21" s="17"/>
      <c r="K21" s="17"/>
      <c r="L21" s="17"/>
      <c r="M21" s="17"/>
      <c r="N21" s="17"/>
      <c r="O21" s="17"/>
      <c r="P21" s="17"/>
      <c r="Q21" s="15">
        <f t="shared" si="0"/>
        <v>6</v>
      </c>
      <c r="R21" s="1"/>
    </row>
    <row r="22" spans="1:18" ht="12.75" thickBot="1">
      <c r="A22" s="31">
        <v>37648</v>
      </c>
      <c r="B22" s="8" t="s">
        <v>145</v>
      </c>
      <c r="C22" s="11">
        <v>281618</v>
      </c>
      <c r="D22" s="36" t="s">
        <v>9</v>
      </c>
      <c r="E22" s="4" t="s">
        <v>17</v>
      </c>
      <c r="F22" s="16"/>
      <c r="G22" s="17">
        <v>0.5</v>
      </c>
      <c r="H22" s="17">
        <v>3</v>
      </c>
      <c r="I22" s="17"/>
      <c r="J22" s="17"/>
      <c r="K22" s="17"/>
      <c r="L22" s="17"/>
      <c r="M22" s="17"/>
      <c r="N22" s="17"/>
      <c r="O22" s="17"/>
      <c r="P22" s="17"/>
      <c r="Q22" s="15">
        <f t="shared" si="0"/>
        <v>3.5</v>
      </c>
      <c r="R22" s="1"/>
    </row>
    <row r="23" spans="1:18" ht="12.75" thickBot="1">
      <c r="A23" s="31">
        <v>37637</v>
      </c>
      <c r="B23" s="8" t="s">
        <v>145</v>
      </c>
      <c r="C23" s="11">
        <v>277238</v>
      </c>
      <c r="D23" s="36" t="s">
        <v>14</v>
      </c>
      <c r="E23" s="4" t="s">
        <v>23</v>
      </c>
      <c r="F23" s="16">
        <v>12</v>
      </c>
      <c r="G23" s="17">
        <v>8</v>
      </c>
      <c r="H23" s="17"/>
      <c r="I23" s="17"/>
      <c r="J23" s="17"/>
      <c r="K23" s="17"/>
      <c r="L23" s="17"/>
      <c r="M23" s="17"/>
      <c r="N23" s="17"/>
      <c r="O23" s="17"/>
      <c r="P23" s="17"/>
      <c r="Q23" s="15">
        <f t="shared" si="0"/>
        <v>20</v>
      </c>
      <c r="R23" s="1"/>
    </row>
    <row r="24" spans="1:18" ht="12.75" thickBot="1">
      <c r="A24" s="31">
        <v>37629</v>
      </c>
      <c r="B24" s="8" t="s">
        <v>145</v>
      </c>
      <c r="C24" s="11">
        <v>276230</v>
      </c>
      <c r="D24" s="36" t="s">
        <v>14</v>
      </c>
      <c r="E24" s="4" t="s">
        <v>24</v>
      </c>
      <c r="F24" s="16">
        <v>11</v>
      </c>
      <c r="G24" s="17">
        <v>12</v>
      </c>
      <c r="H24" s="17"/>
      <c r="I24" s="17"/>
      <c r="J24" s="17"/>
      <c r="K24" s="17"/>
      <c r="L24" s="17"/>
      <c r="M24" s="17"/>
      <c r="N24" s="17"/>
      <c r="O24" s="17"/>
      <c r="P24" s="17"/>
      <c r="Q24" s="15">
        <f t="shared" si="0"/>
        <v>23</v>
      </c>
      <c r="R24" s="1"/>
    </row>
    <row r="25" spans="1:18" ht="12.75" thickBot="1">
      <c r="A25" s="31">
        <v>37645</v>
      </c>
      <c r="B25" s="8" t="s">
        <v>145</v>
      </c>
      <c r="C25" s="11">
        <v>278498</v>
      </c>
      <c r="D25" s="36" t="s">
        <v>14</v>
      </c>
      <c r="E25" s="4" t="s">
        <v>25</v>
      </c>
      <c r="F25" s="16">
        <v>4</v>
      </c>
      <c r="G25" s="17">
        <v>2</v>
      </c>
      <c r="H25" s="17"/>
      <c r="I25" s="17"/>
      <c r="J25" s="17"/>
      <c r="K25" s="17"/>
      <c r="L25" s="17"/>
      <c r="M25" s="17"/>
      <c r="N25" s="17"/>
      <c r="O25" s="17"/>
      <c r="P25" s="17"/>
      <c r="Q25" s="15">
        <f t="shared" si="0"/>
        <v>6</v>
      </c>
      <c r="R25" s="1"/>
    </row>
    <row r="26" spans="1:18" ht="12.75" thickBot="1">
      <c r="A26" s="31">
        <v>37649</v>
      </c>
      <c r="B26" s="8" t="s">
        <v>145</v>
      </c>
      <c r="C26" s="11">
        <v>276875</v>
      </c>
      <c r="D26" s="36" t="s">
        <v>14</v>
      </c>
      <c r="E26" s="4" t="s">
        <v>26</v>
      </c>
      <c r="F26" s="16">
        <v>12</v>
      </c>
      <c r="G26" s="17">
        <v>4</v>
      </c>
      <c r="H26" s="17"/>
      <c r="I26" s="17"/>
      <c r="J26" s="17"/>
      <c r="K26" s="17"/>
      <c r="L26" s="17"/>
      <c r="M26" s="17"/>
      <c r="N26" s="17"/>
      <c r="O26" s="17"/>
      <c r="P26" s="17"/>
      <c r="Q26" s="15">
        <f t="shared" si="0"/>
        <v>16</v>
      </c>
      <c r="R26" s="1"/>
    </row>
    <row r="27" spans="1:18" ht="12.75" thickBot="1">
      <c r="A27" s="31">
        <v>37656</v>
      </c>
      <c r="B27" s="8" t="s">
        <v>145</v>
      </c>
      <c r="C27" s="11">
        <v>282086</v>
      </c>
      <c r="D27" s="36" t="s">
        <v>14</v>
      </c>
      <c r="E27" s="4" t="s">
        <v>26</v>
      </c>
      <c r="F27" s="16">
        <v>9.5</v>
      </c>
      <c r="G27" s="17">
        <v>5</v>
      </c>
      <c r="H27" s="17"/>
      <c r="I27" s="17"/>
      <c r="J27" s="17"/>
      <c r="K27" s="17"/>
      <c r="L27" s="17"/>
      <c r="M27" s="17"/>
      <c r="N27" s="17"/>
      <c r="O27" s="17"/>
      <c r="P27" s="17"/>
      <c r="Q27" s="15">
        <f t="shared" si="0"/>
        <v>14.5</v>
      </c>
      <c r="R27" s="1"/>
    </row>
    <row r="28" spans="1:18" ht="12.75" thickBot="1">
      <c r="A28" s="31">
        <v>37537</v>
      </c>
      <c r="B28" s="8" t="s">
        <v>27</v>
      </c>
      <c r="C28" s="11">
        <v>272907</v>
      </c>
      <c r="D28" s="36" t="s">
        <v>14</v>
      </c>
      <c r="E28" s="4" t="s">
        <v>28</v>
      </c>
      <c r="F28" s="16">
        <v>12</v>
      </c>
      <c r="G28" s="17">
        <v>11</v>
      </c>
      <c r="H28" s="17"/>
      <c r="I28" s="17"/>
      <c r="J28" s="17"/>
      <c r="K28" s="17"/>
      <c r="L28" s="17"/>
      <c r="M28" s="17"/>
      <c r="N28" s="17"/>
      <c r="O28" s="17"/>
      <c r="P28" s="17"/>
      <c r="Q28" s="15">
        <f t="shared" si="0"/>
        <v>23</v>
      </c>
      <c r="R28" s="1"/>
    </row>
    <row r="29" spans="1:18" ht="12.75" thickBot="1">
      <c r="A29" s="31">
        <v>37628</v>
      </c>
      <c r="B29" s="8" t="s">
        <v>27</v>
      </c>
      <c r="C29" s="11">
        <v>275365</v>
      </c>
      <c r="D29" s="36" t="s">
        <v>14</v>
      </c>
      <c r="E29" s="4" t="s">
        <v>17</v>
      </c>
      <c r="F29" s="16">
        <v>8</v>
      </c>
      <c r="G29" s="17">
        <v>4</v>
      </c>
      <c r="H29" s="17"/>
      <c r="I29" s="17"/>
      <c r="J29" s="17"/>
      <c r="K29" s="17"/>
      <c r="L29" s="17"/>
      <c r="M29" s="17"/>
      <c r="N29" s="17"/>
      <c r="O29" s="17"/>
      <c r="P29" s="17"/>
      <c r="Q29" s="15">
        <f t="shared" si="0"/>
        <v>12</v>
      </c>
      <c r="R29" s="1"/>
    </row>
    <row r="30" spans="1:18" ht="12.75" thickBot="1">
      <c r="A30" s="31">
        <v>37635</v>
      </c>
      <c r="B30" s="8" t="s">
        <v>27</v>
      </c>
      <c r="C30" s="11">
        <v>279799</v>
      </c>
      <c r="D30" s="36" t="s">
        <v>30</v>
      </c>
      <c r="E30" s="4" t="s">
        <v>29</v>
      </c>
      <c r="F30" s="16"/>
      <c r="G30" s="17">
        <v>4</v>
      </c>
      <c r="H30" s="17"/>
      <c r="I30" s="17">
        <v>7</v>
      </c>
      <c r="J30" s="17"/>
      <c r="K30" s="17"/>
      <c r="L30" s="17"/>
      <c r="M30" s="17"/>
      <c r="N30" s="17"/>
      <c r="O30" s="17"/>
      <c r="P30" s="17"/>
      <c r="Q30" s="15">
        <f t="shared" si="0"/>
        <v>11</v>
      </c>
      <c r="R30" s="1"/>
    </row>
    <row r="31" spans="1:18" ht="12.75" thickBot="1">
      <c r="A31" s="31">
        <v>37650</v>
      </c>
      <c r="B31" s="8" t="s">
        <v>27</v>
      </c>
      <c r="C31" s="11">
        <v>278512</v>
      </c>
      <c r="D31" s="36" t="s">
        <v>31</v>
      </c>
      <c r="E31" s="4" t="s">
        <v>32</v>
      </c>
      <c r="F31" s="16"/>
      <c r="G31" s="17">
        <v>5</v>
      </c>
      <c r="H31" s="17"/>
      <c r="I31" s="17">
        <v>12</v>
      </c>
      <c r="J31" s="17"/>
      <c r="K31" s="17"/>
      <c r="L31" s="17"/>
      <c r="M31" s="17"/>
      <c r="N31" s="17"/>
      <c r="O31" s="17"/>
      <c r="P31" s="17"/>
      <c r="Q31" s="15">
        <f t="shared" si="0"/>
        <v>17</v>
      </c>
      <c r="R31" s="1"/>
    </row>
    <row r="32" spans="1:18" ht="12.75" thickBot="1">
      <c r="A32" s="31">
        <v>37657</v>
      </c>
      <c r="B32" s="8" t="s">
        <v>27</v>
      </c>
      <c r="C32" s="11">
        <v>281168</v>
      </c>
      <c r="D32" s="36" t="s">
        <v>14</v>
      </c>
      <c r="E32" s="4" t="s">
        <v>19</v>
      </c>
      <c r="F32" s="16">
        <v>10</v>
      </c>
      <c r="G32" s="17">
        <v>10</v>
      </c>
      <c r="H32" s="17"/>
      <c r="I32" s="17"/>
      <c r="J32" s="17"/>
      <c r="K32" s="17"/>
      <c r="L32" s="17"/>
      <c r="M32" s="17"/>
      <c r="N32" s="17"/>
      <c r="O32" s="17"/>
      <c r="P32" s="17"/>
      <c r="Q32" s="15">
        <f t="shared" si="0"/>
        <v>20</v>
      </c>
      <c r="R32" s="1"/>
    </row>
    <row r="33" spans="1:18" ht="12.75" thickBot="1">
      <c r="A33" s="31">
        <v>37627</v>
      </c>
      <c r="B33" s="8" t="s">
        <v>154</v>
      </c>
      <c r="C33" s="11">
        <v>272608</v>
      </c>
      <c r="D33" s="36" t="s">
        <v>14</v>
      </c>
      <c r="E33" s="4" t="s">
        <v>25</v>
      </c>
      <c r="F33" s="16">
        <v>6</v>
      </c>
      <c r="G33" s="17">
        <v>5</v>
      </c>
      <c r="H33" s="17"/>
      <c r="I33" s="17"/>
      <c r="J33" s="17"/>
      <c r="K33" s="17"/>
      <c r="L33" s="17"/>
      <c r="M33" s="17"/>
      <c r="N33" s="17"/>
      <c r="O33" s="17"/>
      <c r="P33" s="17"/>
      <c r="Q33" s="15">
        <f t="shared" si="0"/>
        <v>11</v>
      </c>
      <c r="R33" s="1"/>
    </row>
    <row r="34" spans="1:18" ht="12.75" thickBot="1">
      <c r="A34" s="31">
        <v>37628</v>
      </c>
      <c r="B34" s="8" t="s">
        <v>154</v>
      </c>
      <c r="C34" s="11">
        <v>272628</v>
      </c>
      <c r="D34" s="36" t="s">
        <v>14</v>
      </c>
      <c r="E34" s="4" t="s">
        <v>33</v>
      </c>
      <c r="F34" s="16">
        <v>8</v>
      </c>
      <c r="G34" s="17">
        <v>1</v>
      </c>
      <c r="H34" s="17"/>
      <c r="I34" s="17"/>
      <c r="J34" s="17"/>
      <c r="K34" s="17"/>
      <c r="L34" s="17"/>
      <c r="M34" s="17"/>
      <c r="N34" s="17"/>
      <c r="O34" s="17"/>
      <c r="P34" s="17"/>
      <c r="Q34" s="15">
        <f t="shared" si="0"/>
        <v>9</v>
      </c>
      <c r="R34" s="1"/>
    </row>
    <row r="35" spans="1:18" ht="12.75" thickBot="1">
      <c r="A35" s="31">
        <v>37630</v>
      </c>
      <c r="B35" s="8" t="s">
        <v>154</v>
      </c>
      <c r="C35" s="11">
        <v>272619</v>
      </c>
      <c r="D35" s="36" t="s">
        <v>14</v>
      </c>
      <c r="E35" s="4" t="s">
        <v>24</v>
      </c>
      <c r="F35" s="16">
        <v>8</v>
      </c>
      <c r="G35" s="17">
        <v>1</v>
      </c>
      <c r="H35" s="17"/>
      <c r="I35" s="17"/>
      <c r="J35" s="17"/>
      <c r="K35" s="17"/>
      <c r="L35" s="17"/>
      <c r="M35" s="17"/>
      <c r="N35" s="17"/>
      <c r="O35" s="17"/>
      <c r="P35" s="17"/>
      <c r="Q35" s="15">
        <f t="shared" si="0"/>
        <v>9</v>
      </c>
      <c r="R35" s="1"/>
    </row>
    <row r="36" spans="1:18" ht="12.75" thickBot="1">
      <c r="A36" s="31">
        <v>37635</v>
      </c>
      <c r="B36" s="8" t="s">
        <v>154</v>
      </c>
      <c r="C36" s="11">
        <v>276698</v>
      </c>
      <c r="D36" s="36" t="s">
        <v>14</v>
      </c>
      <c r="E36" s="4" t="s">
        <v>34</v>
      </c>
      <c r="F36" s="16">
        <v>7</v>
      </c>
      <c r="G36" s="17">
        <v>2</v>
      </c>
      <c r="H36" s="17"/>
      <c r="I36" s="17"/>
      <c r="J36" s="17"/>
      <c r="K36" s="17"/>
      <c r="L36" s="17"/>
      <c r="M36" s="17"/>
      <c r="N36" s="17"/>
      <c r="O36" s="17"/>
      <c r="P36" s="17"/>
      <c r="Q36" s="15">
        <f t="shared" si="0"/>
        <v>9</v>
      </c>
      <c r="R36" s="1"/>
    </row>
    <row r="37" spans="1:18" ht="12.75" thickBot="1">
      <c r="A37" s="31">
        <v>37636</v>
      </c>
      <c r="B37" s="8" t="s">
        <v>154</v>
      </c>
      <c r="C37" s="11">
        <v>276212</v>
      </c>
      <c r="D37" s="36" t="s">
        <v>14</v>
      </c>
      <c r="E37" s="4" t="s">
        <v>28</v>
      </c>
      <c r="F37" s="16">
        <v>6</v>
      </c>
      <c r="G37" s="17">
        <v>3</v>
      </c>
      <c r="H37" s="17"/>
      <c r="I37" s="17"/>
      <c r="J37" s="17"/>
      <c r="K37" s="17"/>
      <c r="L37" s="17"/>
      <c r="M37" s="17"/>
      <c r="N37" s="17"/>
      <c r="O37" s="17"/>
      <c r="P37" s="17"/>
      <c r="Q37" s="15">
        <f t="shared" si="0"/>
        <v>9</v>
      </c>
      <c r="R37" s="1"/>
    </row>
    <row r="38" spans="1:18" ht="12.75" thickBot="1">
      <c r="A38" s="31">
        <v>37637</v>
      </c>
      <c r="B38" s="8" t="s">
        <v>154</v>
      </c>
      <c r="C38" s="11">
        <v>276215</v>
      </c>
      <c r="D38" s="36" t="s">
        <v>14</v>
      </c>
      <c r="E38" s="4" t="s">
        <v>35</v>
      </c>
      <c r="F38" s="16">
        <v>8</v>
      </c>
      <c r="G38" s="17">
        <v>3</v>
      </c>
      <c r="H38" s="17"/>
      <c r="I38" s="17"/>
      <c r="J38" s="17"/>
      <c r="K38" s="17"/>
      <c r="L38" s="17"/>
      <c r="M38" s="17"/>
      <c r="N38" s="17"/>
      <c r="O38" s="17"/>
      <c r="P38" s="17"/>
      <c r="Q38" s="15">
        <f t="shared" si="0"/>
        <v>11</v>
      </c>
      <c r="R38" s="1"/>
    </row>
    <row r="39" spans="1:18" ht="12.75" thickBot="1">
      <c r="A39" s="31">
        <v>37638</v>
      </c>
      <c r="B39" s="8" t="s">
        <v>154</v>
      </c>
      <c r="C39" s="11">
        <v>276217</v>
      </c>
      <c r="D39" s="36" t="s">
        <v>14</v>
      </c>
      <c r="E39" s="4" t="s">
        <v>36</v>
      </c>
      <c r="F39" s="16">
        <v>8</v>
      </c>
      <c r="G39" s="17">
        <v>3</v>
      </c>
      <c r="H39" s="17"/>
      <c r="I39" s="17"/>
      <c r="J39" s="17"/>
      <c r="K39" s="17"/>
      <c r="L39" s="17"/>
      <c r="M39" s="17"/>
      <c r="N39" s="17"/>
      <c r="O39" s="17"/>
      <c r="P39" s="17"/>
      <c r="Q39" s="15">
        <f t="shared" si="0"/>
        <v>11</v>
      </c>
      <c r="R39" s="1"/>
    </row>
    <row r="40" spans="1:18" ht="12.75" thickBot="1">
      <c r="A40" s="31">
        <v>37641</v>
      </c>
      <c r="B40" s="8" t="s">
        <v>154</v>
      </c>
      <c r="C40" s="11">
        <v>280526</v>
      </c>
      <c r="D40" s="36" t="s">
        <v>9</v>
      </c>
      <c r="E40" s="4" t="s">
        <v>17</v>
      </c>
      <c r="F40" s="16"/>
      <c r="G40" s="17">
        <v>2</v>
      </c>
      <c r="H40" s="17">
        <v>4</v>
      </c>
      <c r="I40" s="17"/>
      <c r="J40" s="17"/>
      <c r="K40" s="17"/>
      <c r="L40" s="17"/>
      <c r="M40" s="17"/>
      <c r="N40" s="17"/>
      <c r="O40" s="17"/>
      <c r="P40" s="17"/>
      <c r="Q40" s="15">
        <f t="shared" si="0"/>
        <v>6</v>
      </c>
      <c r="R40" s="1"/>
    </row>
    <row r="41" spans="1:18" ht="12.75" thickBot="1">
      <c r="A41" s="31">
        <v>37643</v>
      </c>
      <c r="B41" s="8" t="s">
        <v>154</v>
      </c>
      <c r="C41" s="11">
        <v>278504</v>
      </c>
      <c r="D41" s="36" t="s">
        <v>14</v>
      </c>
      <c r="E41" s="4" t="s">
        <v>13</v>
      </c>
      <c r="F41" s="16">
        <v>8</v>
      </c>
      <c r="G41" s="17">
        <v>3</v>
      </c>
      <c r="H41" s="17"/>
      <c r="I41" s="17"/>
      <c r="J41" s="17"/>
      <c r="K41" s="17"/>
      <c r="L41" s="17"/>
      <c r="M41" s="17"/>
      <c r="N41" s="17"/>
      <c r="O41" s="17"/>
      <c r="P41" s="17"/>
      <c r="Q41" s="15">
        <f t="shared" si="0"/>
        <v>11</v>
      </c>
      <c r="R41" s="1"/>
    </row>
    <row r="42" spans="1:18" ht="12.75" thickBot="1">
      <c r="A42" s="31">
        <v>37644</v>
      </c>
      <c r="B42" s="8" t="s">
        <v>154</v>
      </c>
      <c r="C42" s="11">
        <v>275114</v>
      </c>
      <c r="D42" s="36" t="s">
        <v>12</v>
      </c>
      <c r="E42" s="4" t="s">
        <v>37</v>
      </c>
      <c r="F42" s="16">
        <v>9</v>
      </c>
      <c r="G42" s="17">
        <v>2</v>
      </c>
      <c r="H42" s="17"/>
      <c r="I42" s="17"/>
      <c r="J42" s="17"/>
      <c r="K42" s="17"/>
      <c r="L42" s="17"/>
      <c r="M42" s="17"/>
      <c r="N42" s="17"/>
      <c r="O42" s="17"/>
      <c r="P42" s="17"/>
      <c r="Q42" s="15">
        <f t="shared" si="0"/>
        <v>11</v>
      </c>
      <c r="R42" s="1"/>
    </row>
    <row r="43" spans="1:18" ht="12.75" thickBot="1">
      <c r="A43" s="31">
        <v>37645</v>
      </c>
      <c r="B43" s="8" t="s">
        <v>154</v>
      </c>
      <c r="C43" s="11">
        <v>281603</v>
      </c>
      <c r="D43" s="37" t="s">
        <v>9</v>
      </c>
      <c r="E43" s="4" t="s">
        <v>38</v>
      </c>
      <c r="F43" s="16"/>
      <c r="G43" s="17">
        <v>2</v>
      </c>
      <c r="H43" s="17">
        <v>5</v>
      </c>
      <c r="I43" s="17"/>
      <c r="J43" s="17"/>
      <c r="K43" s="17"/>
      <c r="L43" s="17"/>
      <c r="M43" s="17"/>
      <c r="N43" s="17"/>
      <c r="O43" s="17"/>
      <c r="P43" s="17"/>
      <c r="Q43" s="15">
        <f t="shared" si="0"/>
        <v>7</v>
      </c>
      <c r="R43" s="1"/>
    </row>
    <row r="44" spans="1:18" ht="12.75" thickBot="1">
      <c r="A44" s="31">
        <v>37655</v>
      </c>
      <c r="B44" s="8" t="s">
        <v>154</v>
      </c>
      <c r="C44" s="11">
        <v>278615</v>
      </c>
      <c r="D44" s="36" t="s">
        <v>14</v>
      </c>
      <c r="E44" s="4" t="s">
        <v>39</v>
      </c>
      <c r="F44" s="16">
        <v>7</v>
      </c>
      <c r="G44" s="17">
        <v>7</v>
      </c>
      <c r="H44" s="17"/>
      <c r="I44" s="17"/>
      <c r="J44" s="17"/>
      <c r="K44" s="17"/>
      <c r="L44" s="17"/>
      <c r="M44" s="17"/>
      <c r="N44" s="17"/>
      <c r="O44" s="17"/>
      <c r="P44" s="17"/>
      <c r="Q44" s="15">
        <f t="shared" si="0"/>
        <v>14</v>
      </c>
      <c r="R44" s="1"/>
    </row>
    <row r="45" spans="1:18" ht="12.75" thickBot="1">
      <c r="A45" s="31">
        <v>37657</v>
      </c>
      <c r="B45" s="8" t="s">
        <v>154</v>
      </c>
      <c r="C45" s="11">
        <v>282288</v>
      </c>
      <c r="D45" s="38" t="s">
        <v>14</v>
      </c>
      <c r="E45" s="4" t="s">
        <v>15</v>
      </c>
      <c r="F45" s="16">
        <v>8</v>
      </c>
      <c r="G45" s="17">
        <v>4</v>
      </c>
      <c r="H45" s="17"/>
      <c r="I45" s="17"/>
      <c r="J45" s="17"/>
      <c r="K45" s="17"/>
      <c r="L45" s="17"/>
      <c r="M45" s="17"/>
      <c r="N45" s="17"/>
      <c r="O45" s="17"/>
      <c r="P45" s="17"/>
      <c r="Q45" s="15">
        <f t="shared" si="0"/>
        <v>12</v>
      </c>
      <c r="R45" s="1"/>
    </row>
    <row r="46" spans="1:18" ht="12.75" thickBot="1">
      <c r="A46" s="31">
        <v>37658</v>
      </c>
      <c r="B46" s="8" t="s">
        <v>154</v>
      </c>
      <c r="C46" s="11">
        <v>281057</v>
      </c>
      <c r="D46" s="18" t="s">
        <v>14</v>
      </c>
      <c r="E46" s="4" t="s">
        <v>40</v>
      </c>
      <c r="F46" s="16">
        <v>7</v>
      </c>
      <c r="G46" s="17">
        <v>4</v>
      </c>
      <c r="H46" s="17"/>
      <c r="I46" s="17"/>
      <c r="J46" s="17"/>
      <c r="K46" s="17"/>
      <c r="L46" s="17"/>
      <c r="M46" s="17"/>
      <c r="N46" s="17"/>
      <c r="O46" s="17"/>
      <c r="P46" s="17"/>
      <c r="Q46" s="15">
        <f t="shared" si="0"/>
        <v>11</v>
      </c>
      <c r="R46" s="1"/>
    </row>
    <row r="47" spans="1:18" ht="12.75" thickBot="1">
      <c r="A47" s="31">
        <v>37659</v>
      </c>
      <c r="B47" s="8" t="s">
        <v>154</v>
      </c>
      <c r="C47" s="11">
        <v>281039</v>
      </c>
      <c r="D47" s="18" t="s">
        <v>14</v>
      </c>
      <c r="E47" s="4" t="s">
        <v>41</v>
      </c>
      <c r="F47" s="16">
        <v>8</v>
      </c>
      <c r="G47" s="17">
        <v>4</v>
      </c>
      <c r="H47" s="17"/>
      <c r="I47" s="17"/>
      <c r="J47" s="17"/>
      <c r="K47" s="17"/>
      <c r="L47" s="17"/>
      <c r="M47" s="17"/>
      <c r="N47" s="17"/>
      <c r="O47" s="17"/>
      <c r="P47" s="17"/>
      <c r="Q47" s="15">
        <f t="shared" si="0"/>
        <v>12</v>
      </c>
      <c r="R47" s="1"/>
    </row>
    <row r="48" spans="1:18" ht="12.75" thickBot="1">
      <c r="A48" s="31">
        <v>37662</v>
      </c>
      <c r="B48" s="8" t="s">
        <v>154</v>
      </c>
      <c r="C48" s="4">
        <v>283503</v>
      </c>
      <c r="D48" s="38" t="s">
        <v>9</v>
      </c>
      <c r="E48" s="4" t="s">
        <v>42</v>
      </c>
      <c r="F48" s="16"/>
      <c r="G48" s="17">
        <v>8</v>
      </c>
      <c r="H48" s="17">
        <v>2</v>
      </c>
      <c r="I48" s="17"/>
      <c r="J48" s="17"/>
      <c r="K48" s="17"/>
      <c r="L48" s="17"/>
      <c r="M48" s="17"/>
      <c r="N48" s="17"/>
      <c r="O48" s="17"/>
      <c r="P48" s="17"/>
      <c r="Q48" s="15">
        <f t="shared" si="0"/>
        <v>10</v>
      </c>
      <c r="R48" s="1"/>
    </row>
    <row r="49" spans="1:18" ht="12.75" thickBot="1">
      <c r="A49" s="31">
        <v>37594</v>
      </c>
      <c r="B49" s="8" t="s">
        <v>151</v>
      </c>
      <c r="C49" s="11">
        <v>273041</v>
      </c>
      <c r="D49" s="36" t="s">
        <v>14</v>
      </c>
      <c r="E49" s="4" t="s">
        <v>20</v>
      </c>
      <c r="F49" s="16">
        <v>13</v>
      </c>
      <c r="G49" s="17">
        <v>7.5</v>
      </c>
      <c r="H49" s="17"/>
      <c r="I49" s="17"/>
      <c r="J49" s="17"/>
      <c r="K49" s="17"/>
      <c r="L49" s="17"/>
      <c r="M49" s="17"/>
      <c r="N49" s="17"/>
      <c r="O49" s="17"/>
      <c r="P49" s="17"/>
      <c r="Q49" s="15">
        <f t="shared" si="0"/>
        <v>20.5</v>
      </c>
      <c r="R49" s="1"/>
    </row>
    <row r="50" spans="1:18" ht="12.75" thickBot="1">
      <c r="A50" s="31">
        <v>37601</v>
      </c>
      <c r="B50" s="8" t="s">
        <v>151</v>
      </c>
      <c r="C50" s="11">
        <v>276135</v>
      </c>
      <c r="D50" s="36" t="s">
        <v>14</v>
      </c>
      <c r="E50" s="4" t="s">
        <v>19</v>
      </c>
      <c r="F50" s="16">
        <v>10</v>
      </c>
      <c r="G50" s="17">
        <v>4</v>
      </c>
      <c r="H50" s="17"/>
      <c r="I50" s="17"/>
      <c r="J50" s="17"/>
      <c r="K50" s="17"/>
      <c r="L50" s="17"/>
      <c r="M50" s="17"/>
      <c r="N50" s="17"/>
      <c r="O50" s="17"/>
      <c r="P50" s="17"/>
      <c r="Q50" s="15">
        <f t="shared" si="0"/>
        <v>14</v>
      </c>
      <c r="R50" s="1"/>
    </row>
    <row r="51" spans="1:18" ht="12.75" thickBot="1">
      <c r="A51" s="31">
        <v>37608</v>
      </c>
      <c r="B51" s="8" t="s">
        <v>151</v>
      </c>
      <c r="C51" s="11">
        <v>276495</v>
      </c>
      <c r="D51" s="36" t="s">
        <v>12</v>
      </c>
      <c r="E51" s="4" t="s">
        <v>25</v>
      </c>
      <c r="F51" s="16">
        <v>14</v>
      </c>
      <c r="G51" s="17">
        <v>7.5</v>
      </c>
      <c r="H51" s="17"/>
      <c r="I51" s="17"/>
      <c r="J51" s="17"/>
      <c r="K51" s="17"/>
      <c r="L51" s="17"/>
      <c r="M51" s="17"/>
      <c r="N51" s="17"/>
      <c r="O51" s="17"/>
      <c r="P51" s="17"/>
      <c r="Q51" s="15">
        <f t="shared" si="0"/>
        <v>21.5</v>
      </c>
      <c r="R51" s="1"/>
    </row>
    <row r="52" spans="1:18" ht="12.75" thickBot="1">
      <c r="A52" s="31">
        <v>37624</v>
      </c>
      <c r="B52" s="8" t="s">
        <v>151</v>
      </c>
      <c r="C52" s="11">
        <v>278556</v>
      </c>
      <c r="D52" s="36" t="s">
        <v>30</v>
      </c>
      <c r="E52" s="4" t="s">
        <v>43</v>
      </c>
      <c r="F52" s="16"/>
      <c r="G52" s="17">
        <v>8</v>
      </c>
      <c r="H52" s="17"/>
      <c r="I52" s="17">
        <v>10</v>
      </c>
      <c r="J52" s="17"/>
      <c r="K52" s="17"/>
      <c r="L52" s="17"/>
      <c r="M52" s="17"/>
      <c r="N52" s="17"/>
      <c r="O52" s="17"/>
      <c r="P52" s="17"/>
      <c r="Q52" s="15">
        <f t="shared" si="0"/>
        <v>18</v>
      </c>
      <c r="R52" s="1"/>
    </row>
    <row r="53" spans="1:18" ht="12.75" thickBot="1">
      <c r="A53" s="31">
        <v>37631</v>
      </c>
      <c r="B53" s="8" t="s">
        <v>151</v>
      </c>
      <c r="C53" s="11">
        <v>276097</v>
      </c>
      <c r="D53" s="36" t="s">
        <v>12</v>
      </c>
      <c r="E53" s="4" t="s">
        <v>36</v>
      </c>
      <c r="F53" s="16">
        <v>12.5</v>
      </c>
      <c r="G53" s="17">
        <v>6.5</v>
      </c>
      <c r="H53" s="17"/>
      <c r="I53" s="17"/>
      <c r="J53" s="17"/>
      <c r="K53" s="17"/>
      <c r="L53" s="17"/>
      <c r="M53" s="17"/>
      <c r="N53" s="17"/>
      <c r="O53" s="17"/>
      <c r="P53" s="17"/>
      <c r="Q53" s="15">
        <f t="shared" si="0"/>
        <v>19</v>
      </c>
      <c r="R53" s="1"/>
    </row>
    <row r="54" spans="1:18" ht="12.75" thickBot="1">
      <c r="A54" s="31">
        <v>37631</v>
      </c>
      <c r="B54" s="8" t="s">
        <v>151</v>
      </c>
      <c r="C54" s="11">
        <v>276096</v>
      </c>
      <c r="D54" s="36" t="s">
        <v>14</v>
      </c>
      <c r="E54" s="4" t="s">
        <v>44</v>
      </c>
      <c r="F54" s="16">
        <v>11.5</v>
      </c>
      <c r="G54" s="17">
        <v>6.5</v>
      </c>
      <c r="H54" s="17"/>
      <c r="I54" s="17"/>
      <c r="J54" s="17"/>
      <c r="K54" s="17"/>
      <c r="L54" s="17"/>
      <c r="M54" s="17"/>
      <c r="N54" s="17"/>
      <c r="O54" s="17"/>
      <c r="P54" s="17"/>
      <c r="Q54" s="15">
        <f t="shared" si="0"/>
        <v>18</v>
      </c>
      <c r="R54" s="1"/>
    </row>
    <row r="55" spans="1:18" ht="12.75" thickBot="1">
      <c r="A55" s="31">
        <v>37636</v>
      </c>
      <c r="B55" s="8" t="s">
        <v>151</v>
      </c>
      <c r="C55" s="11">
        <v>278740</v>
      </c>
      <c r="D55" s="36" t="s">
        <v>30</v>
      </c>
      <c r="E55" s="4" t="s">
        <v>45</v>
      </c>
      <c r="F55" s="16"/>
      <c r="G55" s="17">
        <v>6</v>
      </c>
      <c r="H55" s="17"/>
      <c r="I55" s="17">
        <v>21</v>
      </c>
      <c r="J55" s="17"/>
      <c r="K55" s="17"/>
      <c r="L55" s="17"/>
      <c r="M55" s="17"/>
      <c r="N55" s="17"/>
      <c r="O55" s="17"/>
      <c r="P55" s="17"/>
      <c r="Q55" s="15">
        <f t="shared" si="0"/>
        <v>27</v>
      </c>
      <c r="R55" s="1"/>
    </row>
    <row r="56" spans="1:18" ht="12.75" thickBot="1">
      <c r="A56" s="31">
        <v>37643</v>
      </c>
      <c r="B56" s="8" t="s">
        <v>151</v>
      </c>
      <c r="C56" s="11">
        <v>277241</v>
      </c>
      <c r="D56" s="36" t="s">
        <v>9</v>
      </c>
      <c r="E56" s="4" t="s">
        <v>46</v>
      </c>
      <c r="F56" s="16"/>
      <c r="G56" s="17">
        <v>5</v>
      </c>
      <c r="H56" s="17">
        <v>11</v>
      </c>
      <c r="I56" s="17"/>
      <c r="J56" s="17"/>
      <c r="K56" s="17"/>
      <c r="L56" s="17"/>
      <c r="M56" s="17"/>
      <c r="N56" s="17"/>
      <c r="O56" s="17"/>
      <c r="P56" s="17"/>
      <c r="Q56" s="15">
        <f t="shared" si="0"/>
        <v>16</v>
      </c>
      <c r="R56" s="1"/>
    </row>
    <row r="57" spans="1:18" ht="12.75" thickBot="1">
      <c r="A57" s="31">
        <v>37651</v>
      </c>
      <c r="B57" s="8" t="s">
        <v>151</v>
      </c>
      <c r="C57" s="11">
        <v>278506</v>
      </c>
      <c r="D57" s="35" t="s">
        <v>12</v>
      </c>
      <c r="E57" s="4" t="s">
        <v>24</v>
      </c>
      <c r="F57" s="16">
        <v>11</v>
      </c>
      <c r="G57" s="17">
        <v>7</v>
      </c>
      <c r="H57" s="17"/>
      <c r="I57" s="17"/>
      <c r="J57" s="17"/>
      <c r="K57" s="17"/>
      <c r="L57" s="17"/>
      <c r="M57" s="17"/>
      <c r="N57" s="17"/>
      <c r="O57" s="17"/>
      <c r="P57" s="17"/>
      <c r="Q57" s="15">
        <f t="shared" si="0"/>
        <v>18</v>
      </c>
      <c r="R57" s="1"/>
    </row>
    <row r="58" spans="1:18" ht="12.75" thickBot="1">
      <c r="A58" s="31">
        <v>37651</v>
      </c>
      <c r="B58" s="8" t="s">
        <v>151</v>
      </c>
      <c r="C58" s="11">
        <v>278508</v>
      </c>
      <c r="D58" s="35" t="s">
        <v>14</v>
      </c>
      <c r="E58" s="4" t="s">
        <v>26</v>
      </c>
      <c r="F58" s="16">
        <v>8</v>
      </c>
      <c r="G58" s="17">
        <v>7</v>
      </c>
      <c r="H58" s="17"/>
      <c r="I58" s="17"/>
      <c r="J58" s="17"/>
      <c r="K58" s="17"/>
      <c r="L58" s="17"/>
      <c r="M58" s="17"/>
      <c r="N58" s="17"/>
      <c r="O58" s="17"/>
      <c r="P58" s="17"/>
      <c r="Q58" s="15">
        <f t="shared" si="0"/>
        <v>15</v>
      </c>
      <c r="R58" s="1"/>
    </row>
    <row r="59" spans="1:18" ht="12.75" thickBot="1">
      <c r="A59" s="31">
        <v>37651</v>
      </c>
      <c r="B59" s="8" t="s">
        <v>151</v>
      </c>
      <c r="C59" s="11">
        <v>278507</v>
      </c>
      <c r="D59" s="35" t="s">
        <v>14</v>
      </c>
      <c r="E59" s="4" t="s">
        <v>47</v>
      </c>
      <c r="F59" s="16">
        <v>10</v>
      </c>
      <c r="G59" s="17">
        <v>1</v>
      </c>
      <c r="H59" s="17"/>
      <c r="I59" s="17"/>
      <c r="J59" s="17"/>
      <c r="K59" s="17"/>
      <c r="L59" s="17"/>
      <c r="M59" s="17"/>
      <c r="N59" s="17"/>
      <c r="O59" s="17"/>
      <c r="P59" s="17"/>
      <c r="Q59" s="15">
        <f t="shared" si="0"/>
        <v>11</v>
      </c>
      <c r="R59" s="1"/>
    </row>
    <row r="60" spans="1:18" ht="12.75" thickBot="1">
      <c r="A60" s="31">
        <v>37656</v>
      </c>
      <c r="B60" s="8" t="s">
        <v>151</v>
      </c>
      <c r="C60" s="11">
        <v>278501</v>
      </c>
      <c r="D60" s="35" t="s">
        <v>14</v>
      </c>
      <c r="E60" s="4" t="s">
        <v>48</v>
      </c>
      <c r="F60" s="16">
        <v>10</v>
      </c>
      <c r="G60" s="17">
        <v>4</v>
      </c>
      <c r="H60" s="17"/>
      <c r="I60" s="17"/>
      <c r="J60" s="17"/>
      <c r="K60" s="17"/>
      <c r="L60" s="17"/>
      <c r="M60" s="17"/>
      <c r="N60" s="17"/>
      <c r="O60" s="17"/>
      <c r="P60" s="17"/>
      <c r="Q60" s="15">
        <f t="shared" si="0"/>
        <v>14</v>
      </c>
      <c r="R60" s="1"/>
    </row>
    <row r="61" spans="1:18" ht="12.75" thickBot="1">
      <c r="A61" s="31">
        <v>37657</v>
      </c>
      <c r="B61" s="8" t="s">
        <v>151</v>
      </c>
      <c r="C61" s="11">
        <v>277473</v>
      </c>
      <c r="D61" s="35" t="s">
        <v>14</v>
      </c>
      <c r="E61" s="4" t="s">
        <v>23</v>
      </c>
      <c r="F61" s="16">
        <v>10</v>
      </c>
      <c r="G61" s="17">
        <v>3</v>
      </c>
      <c r="H61" s="17"/>
      <c r="I61" s="17"/>
      <c r="J61" s="17"/>
      <c r="K61" s="17"/>
      <c r="L61" s="17"/>
      <c r="M61" s="17"/>
      <c r="N61" s="17"/>
      <c r="O61" s="17"/>
      <c r="P61" s="17"/>
      <c r="Q61" s="15">
        <f t="shared" si="0"/>
        <v>13</v>
      </c>
      <c r="R61" s="1"/>
    </row>
    <row r="62" spans="1:18" ht="12.75" thickBot="1">
      <c r="A62" s="31">
        <v>37658</v>
      </c>
      <c r="B62" s="8" t="s">
        <v>151</v>
      </c>
      <c r="C62" s="11">
        <v>277474</v>
      </c>
      <c r="D62" s="35" t="s">
        <v>14</v>
      </c>
      <c r="E62" s="4" t="s">
        <v>17</v>
      </c>
      <c r="F62" s="16">
        <v>9</v>
      </c>
      <c r="G62" s="17">
        <v>2</v>
      </c>
      <c r="H62" s="17"/>
      <c r="I62" s="17"/>
      <c r="J62" s="17"/>
      <c r="K62" s="17"/>
      <c r="L62" s="17"/>
      <c r="M62" s="17"/>
      <c r="N62" s="17"/>
      <c r="O62" s="17"/>
      <c r="P62" s="17"/>
      <c r="Q62" s="15">
        <f t="shared" si="0"/>
        <v>11</v>
      </c>
      <c r="R62" s="1"/>
    </row>
    <row r="63" spans="1:18" ht="12.75" thickBot="1">
      <c r="A63" s="31">
        <v>37659</v>
      </c>
      <c r="B63" s="8" t="s">
        <v>151</v>
      </c>
      <c r="C63" s="11">
        <v>277469</v>
      </c>
      <c r="D63" s="35" t="s">
        <v>14</v>
      </c>
      <c r="E63" s="4" t="s">
        <v>13</v>
      </c>
      <c r="F63" s="16">
        <v>9</v>
      </c>
      <c r="G63" s="17">
        <v>3</v>
      </c>
      <c r="H63" s="17"/>
      <c r="I63" s="17"/>
      <c r="J63" s="17"/>
      <c r="K63" s="17"/>
      <c r="L63" s="17"/>
      <c r="M63" s="17"/>
      <c r="N63" s="17"/>
      <c r="O63" s="17"/>
      <c r="P63" s="17"/>
      <c r="Q63" s="15">
        <f t="shared" si="0"/>
        <v>12</v>
      </c>
      <c r="R63" s="1"/>
    </row>
    <row r="64" spans="1:18" ht="12.75" thickBot="1">
      <c r="A64" s="31">
        <v>37664</v>
      </c>
      <c r="B64" s="8" t="s">
        <v>151</v>
      </c>
      <c r="C64" s="11">
        <v>280445</v>
      </c>
      <c r="D64" s="36" t="s">
        <v>14</v>
      </c>
      <c r="E64" s="4" t="s">
        <v>28</v>
      </c>
      <c r="F64" s="16">
        <v>9</v>
      </c>
      <c r="G64" s="17">
        <v>1</v>
      </c>
      <c r="H64" s="17"/>
      <c r="I64" s="17"/>
      <c r="J64" s="17"/>
      <c r="K64" s="17"/>
      <c r="L64" s="17"/>
      <c r="M64" s="17"/>
      <c r="N64" s="17"/>
      <c r="O64" s="17"/>
      <c r="P64" s="17"/>
      <c r="Q64" s="15">
        <f t="shared" si="0"/>
        <v>10</v>
      </c>
      <c r="R64" s="1"/>
    </row>
    <row r="65" spans="1:18" ht="12.75" thickBot="1">
      <c r="A65" s="31">
        <v>37594</v>
      </c>
      <c r="B65" s="8" t="s">
        <v>152</v>
      </c>
      <c r="C65" s="11">
        <v>272708</v>
      </c>
      <c r="D65" s="36" t="s">
        <v>14</v>
      </c>
      <c r="E65" s="4" t="s">
        <v>49</v>
      </c>
      <c r="F65" s="16">
        <v>26</v>
      </c>
      <c r="G65" s="17">
        <v>23</v>
      </c>
      <c r="H65" s="17"/>
      <c r="I65" s="17"/>
      <c r="J65" s="17"/>
      <c r="K65" s="17"/>
      <c r="L65" s="17"/>
      <c r="M65" s="17"/>
      <c r="N65" s="17"/>
      <c r="O65" s="17"/>
      <c r="P65" s="17"/>
      <c r="Q65" s="15">
        <f t="shared" si="0"/>
        <v>49</v>
      </c>
      <c r="R65" s="1"/>
    </row>
    <row r="66" spans="1:18" ht="12.75" thickBot="1">
      <c r="A66" s="31">
        <v>37642</v>
      </c>
      <c r="B66" s="8" t="s">
        <v>152</v>
      </c>
      <c r="C66" s="11">
        <v>279782</v>
      </c>
      <c r="D66" s="36" t="s">
        <v>50</v>
      </c>
      <c r="E66" s="4" t="s">
        <v>51</v>
      </c>
      <c r="F66" s="16"/>
      <c r="G66" s="17">
        <v>12</v>
      </c>
      <c r="H66" s="17"/>
      <c r="I66" s="17">
        <v>14</v>
      </c>
      <c r="J66" s="17"/>
      <c r="K66" s="17"/>
      <c r="L66" s="17"/>
      <c r="M66" s="17"/>
      <c r="N66" s="17"/>
      <c r="O66" s="17"/>
      <c r="P66" s="17"/>
      <c r="Q66" s="15">
        <f t="shared" si="0"/>
        <v>26</v>
      </c>
      <c r="R66" s="1"/>
    </row>
    <row r="67" spans="1:18" ht="12.75" thickBot="1">
      <c r="A67" s="31">
        <v>37649</v>
      </c>
      <c r="B67" s="8" t="s">
        <v>152</v>
      </c>
      <c r="C67" s="11">
        <v>281755</v>
      </c>
      <c r="D67" s="36" t="s">
        <v>9</v>
      </c>
      <c r="E67" s="4" t="s">
        <v>52</v>
      </c>
      <c r="F67" s="16"/>
      <c r="G67" s="17">
        <v>1</v>
      </c>
      <c r="H67" s="17">
        <v>5</v>
      </c>
      <c r="I67" s="17"/>
      <c r="J67" s="17"/>
      <c r="K67" s="17"/>
      <c r="L67" s="17"/>
      <c r="M67" s="17"/>
      <c r="N67" s="17"/>
      <c r="O67" s="17"/>
      <c r="P67" s="17"/>
      <c r="Q67" s="15">
        <f t="shared" si="0"/>
        <v>6</v>
      </c>
      <c r="R67" s="1"/>
    </row>
    <row r="68" spans="1:18" ht="12.75" thickBot="1">
      <c r="A68" s="31">
        <v>37652</v>
      </c>
      <c r="B68" s="8" t="s">
        <v>152</v>
      </c>
      <c r="C68" s="11">
        <v>276846</v>
      </c>
      <c r="D68" s="36" t="s">
        <v>12</v>
      </c>
      <c r="E68" s="4" t="s">
        <v>53</v>
      </c>
      <c r="F68" s="16">
        <v>35</v>
      </c>
      <c r="G68" s="17">
        <v>5</v>
      </c>
      <c r="H68" s="17"/>
      <c r="I68" s="17"/>
      <c r="J68" s="17"/>
      <c r="K68" s="17"/>
      <c r="L68" s="17"/>
      <c r="M68" s="17"/>
      <c r="N68" s="17"/>
      <c r="O68" s="17"/>
      <c r="P68" s="17"/>
      <c r="Q68" s="15">
        <f t="shared" si="0"/>
        <v>40</v>
      </c>
      <c r="R68" s="1"/>
    </row>
    <row r="69" spans="1:18" ht="12.75" thickBot="1">
      <c r="A69" s="31">
        <v>37663</v>
      </c>
      <c r="B69" s="8" t="s">
        <v>152</v>
      </c>
      <c r="C69" s="11">
        <v>277229</v>
      </c>
      <c r="D69" s="36" t="s">
        <v>12</v>
      </c>
      <c r="E69" s="4" t="s">
        <v>41</v>
      </c>
      <c r="F69" s="16">
        <v>14.5</v>
      </c>
      <c r="G69" s="17">
        <v>2</v>
      </c>
      <c r="H69" s="17"/>
      <c r="I69" s="17"/>
      <c r="J69" s="17"/>
      <c r="K69" s="17"/>
      <c r="L69" s="17"/>
      <c r="M69" s="17"/>
      <c r="N69" s="17"/>
      <c r="O69" s="17"/>
      <c r="P69" s="17"/>
      <c r="Q69" s="15">
        <f t="shared" si="0"/>
        <v>16.5</v>
      </c>
      <c r="R69" s="1"/>
    </row>
    <row r="70" spans="1:18" ht="12.75" thickBot="1">
      <c r="A70" s="31">
        <v>37600</v>
      </c>
      <c r="B70" s="8" t="s">
        <v>155</v>
      </c>
      <c r="C70" s="11">
        <v>282534</v>
      </c>
      <c r="D70" s="36" t="s">
        <v>12</v>
      </c>
      <c r="E70" s="4" t="s">
        <v>22</v>
      </c>
      <c r="F70" s="16">
        <v>46</v>
      </c>
      <c r="G70" s="17">
        <v>76</v>
      </c>
      <c r="H70" s="17"/>
      <c r="I70" s="17"/>
      <c r="J70" s="17"/>
      <c r="K70" s="17"/>
      <c r="L70" s="17"/>
      <c r="M70" s="17"/>
      <c r="N70" s="17"/>
      <c r="O70" s="17"/>
      <c r="P70" s="17"/>
      <c r="Q70" s="15">
        <f t="shared" si="0"/>
        <v>122</v>
      </c>
      <c r="R70" s="1"/>
    </row>
    <row r="71" spans="1:18" ht="12.75" thickBot="1">
      <c r="A71" s="31">
        <v>37645</v>
      </c>
      <c r="B71" s="8" t="s">
        <v>155</v>
      </c>
      <c r="C71" s="11">
        <v>278534</v>
      </c>
      <c r="D71" s="36" t="s">
        <v>21</v>
      </c>
      <c r="E71" s="4" t="s">
        <v>51</v>
      </c>
      <c r="F71" s="16"/>
      <c r="G71" s="17">
        <v>23</v>
      </c>
      <c r="H71" s="17"/>
      <c r="I71" s="17">
        <v>39</v>
      </c>
      <c r="J71" s="17"/>
      <c r="K71" s="17"/>
      <c r="L71" s="17"/>
      <c r="M71" s="17"/>
      <c r="N71" s="17"/>
      <c r="O71" s="17"/>
      <c r="P71" s="17"/>
      <c r="Q71" s="15">
        <f aca="true" t="shared" si="1" ref="Q71:Q134">SUM(F71:P71)-N71-O71-P71</f>
        <v>62</v>
      </c>
      <c r="R71" s="1"/>
    </row>
    <row r="72" spans="1:18" ht="12.75" thickBot="1">
      <c r="A72" s="31">
        <v>37599</v>
      </c>
      <c r="B72" s="8" t="s">
        <v>156</v>
      </c>
      <c r="C72" s="11">
        <v>275122</v>
      </c>
      <c r="D72" s="36" t="s">
        <v>14</v>
      </c>
      <c r="E72" s="4" t="s">
        <v>34</v>
      </c>
      <c r="F72" s="16">
        <v>4</v>
      </c>
      <c r="G72" s="17">
        <v>2</v>
      </c>
      <c r="H72" s="17"/>
      <c r="I72" s="17"/>
      <c r="J72" s="17"/>
      <c r="K72" s="17"/>
      <c r="L72" s="17"/>
      <c r="M72" s="17"/>
      <c r="N72" s="17"/>
      <c r="O72" s="17"/>
      <c r="P72" s="17"/>
      <c r="Q72" s="15">
        <f t="shared" si="1"/>
        <v>6</v>
      </c>
      <c r="R72" s="1"/>
    </row>
    <row r="73" spans="1:18" ht="12.75" thickBot="1">
      <c r="A73" s="31">
        <v>37628</v>
      </c>
      <c r="B73" s="8" t="s">
        <v>156</v>
      </c>
      <c r="C73" s="11">
        <v>272496</v>
      </c>
      <c r="D73" s="36" t="s">
        <v>14</v>
      </c>
      <c r="E73" s="4" t="s">
        <v>54</v>
      </c>
      <c r="F73" s="16">
        <v>8</v>
      </c>
      <c r="G73" s="17">
        <v>6</v>
      </c>
      <c r="H73" s="17"/>
      <c r="I73" s="17"/>
      <c r="J73" s="17"/>
      <c r="K73" s="17"/>
      <c r="L73" s="17"/>
      <c r="M73" s="17"/>
      <c r="N73" s="17"/>
      <c r="O73" s="17"/>
      <c r="P73" s="17"/>
      <c r="Q73" s="15">
        <f t="shared" si="1"/>
        <v>14</v>
      </c>
      <c r="R73" s="1"/>
    </row>
    <row r="74" spans="1:18" ht="12.75" thickBot="1">
      <c r="A74" s="31">
        <v>37629</v>
      </c>
      <c r="B74" s="8" t="s">
        <v>156</v>
      </c>
      <c r="C74" s="11">
        <v>275999</v>
      </c>
      <c r="D74" s="36" t="s">
        <v>14</v>
      </c>
      <c r="E74" s="4" t="s">
        <v>55</v>
      </c>
      <c r="F74" s="16">
        <v>8</v>
      </c>
      <c r="G74" s="17">
        <v>5</v>
      </c>
      <c r="H74" s="17"/>
      <c r="I74" s="17"/>
      <c r="J74" s="17"/>
      <c r="K74" s="17"/>
      <c r="L74" s="17"/>
      <c r="M74" s="17"/>
      <c r="N74" s="17"/>
      <c r="O74" s="17"/>
      <c r="P74" s="17"/>
      <c r="Q74" s="15">
        <f t="shared" si="1"/>
        <v>13</v>
      </c>
      <c r="R74" s="1"/>
    </row>
    <row r="75" spans="1:18" ht="12.75" thickBot="1">
      <c r="A75" s="31">
        <v>37641</v>
      </c>
      <c r="B75" s="8" t="s">
        <v>156</v>
      </c>
      <c r="C75" s="11">
        <v>278535</v>
      </c>
      <c r="D75" s="36" t="s">
        <v>21</v>
      </c>
      <c r="E75" s="4" t="s">
        <v>56</v>
      </c>
      <c r="F75" s="16"/>
      <c r="G75" s="17">
        <v>4</v>
      </c>
      <c r="H75" s="17"/>
      <c r="I75" s="17">
        <v>5</v>
      </c>
      <c r="J75" s="17"/>
      <c r="K75" s="17"/>
      <c r="L75" s="17"/>
      <c r="M75" s="17"/>
      <c r="N75" s="17"/>
      <c r="O75" s="17"/>
      <c r="P75" s="17"/>
      <c r="Q75" s="15">
        <f t="shared" si="1"/>
        <v>9</v>
      </c>
      <c r="R75" s="1"/>
    </row>
    <row r="76" spans="1:18" ht="12.75" thickBot="1">
      <c r="A76" s="31">
        <v>37656</v>
      </c>
      <c r="B76" s="8" t="s">
        <v>156</v>
      </c>
      <c r="C76" s="11">
        <v>282838</v>
      </c>
      <c r="D76" s="36" t="s">
        <v>9</v>
      </c>
      <c r="E76" s="4" t="s">
        <v>57</v>
      </c>
      <c r="F76" s="16"/>
      <c r="G76" s="17">
        <v>6</v>
      </c>
      <c r="H76" s="17">
        <v>4</v>
      </c>
      <c r="I76" s="17"/>
      <c r="J76" s="17"/>
      <c r="K76" s="17"/>
      <c r="L76" s="17"/>
      <c r="M76" s="17"/>
      <c r="N76" s="17"/>
      <c r="O76" s="17"/>
      <c r="P76" s="17"/>
      <c r="Q76" s="15">
        <f t="shared" si="1"/>
        <v>10</v>
      </c>
      <c r="R76" s="1"/>
    </row>
    <row r="77" spans="1:18" ht="12.75" thickBot="1">
      <c r="A77" s="31">
        <v>37658</v>
      </c>
      <c r="B77" s="8" t="s">
        <v>156</v>
      </c>
      <c r="C77" s="11">
        <v>280598</v>
      </c>
      <c r="D77" s="36" t="s">
        <v>21</v>
      </c>
      <c r="E77" s="4" t="s">
        <v>32</v>
      </c>
      <c r="F77" s="16"/>
      <c r="G77" s="17">
        <v>10</v>
      </c>
      <c r="H77" s="17"/>
      <c r="I77" s="17">
        <v>7</v>
      </c>
      <c r="J77" s="17"/>
      <c r="K77" s="17"/>
      <c r="L77" s="17"/>
      <c r="M77" s="17"/>
      <c r="N77" s="17"/>
      <c r="O77" s="17"/>
      <c r="P77" s="17"/>
      <c r="Q77" s="15">
        <f t="shared" si="1"/>
        <v>17</v>
      </c>
      <c r="R77" s="1"/>
    </row>
    <row r="78" spans="1:18" ht="12.75" thickBot="1">
      <c r="A78" s="31">
        <v>37663</v>
      </c>
      <c r="B78" s="8" t="s">
        <v>156</v>
      </c>
      <c r="C78" s="11">
        <v>277127</v>
      </c>
      <c r="D78" s="36" t="s">
        <v>14</v>
      </c>
      <c r="E78" s="4" t="s">
        <v>29</v>
      </c>
      <c r="F78" s="16">
        <v>12</v>
      </c>
      <c r="G78" s="17">
        <v>5</v>
      </c>
      <c r="H78" s="17"/>
      <c r="I78" s="17"/>
      <c r="J78" s="17"/>
      <c r="K78" s="17"/>
      <c r="L78" s="17"/>
      <c r="M78" s="17"/>
      <c r="N78" s="17"/>
      <c r="O78" s="17"/>
      <c r="P78" s="17"/>
      <c r="Q78" s="15">
        <f t="shared" si="1"/>
        <v>17</v>
      </c>
      <c r="R78" s="1"/>
    </row>
    <row r="79" spans="1:18" ht="12.75" thickBot="1">
      <c r="A79" s="31">
        <v>37669</v>
      </c>
      <c r="B79" s="8" t="s">
        <v>156</v>
      </c>
      <c r="C79" s="11">
        <v>281061</v>
      </c>
      <c r="D79" s="36" t="s">
        <v>14</v>
      </c>
      <c r="E79" s="4" t="s">
        <v>29</v>
      </c>
      <c r="F79" s="16">
        <v>6</v>
      </c>
      <c r="G79" s="17">
        <v>4</v>
      </c>
      <c r="H79" s="17"/>
      <c r="I79" s="17"/>
      <c r="J79" s="17"/>
      <c r="K79" s="17"/>
      <c r="L79" s="17"/>
      <c r="M79" s="17"/>
      <c r="N79" s="17"/>
      <c r="O79" s="17"/>
      <c r="P79" s="17"/>
      <c r="Q79" s="15">
        <f t="shared" si="1"/>
        <v>10</v>
      </c>
      <c r="R79" s="1"/>
    </row>
    <row r="80" spans="1:18" ht="12.75" thickBot="1">
      <c r="A80" s="31">
        <v>37671</v>
      </c>
      <c r="B80" s="8" t="s">
        <v>156</v>
      </c>
      <c r="C80" s="11">
        <v>283013</v>
      </c>
      <c r="D80" s="36" t="s">
        <v>14</v>
      </c>
      <c r="E80" s="4" t="s">
        <v>58</v>
      </c>
      <c r="F80" s="16">
        <v>5</v>
      </c>
      <c r="G80" s="17">
        <v>6</v>
      </c>
      <c r="H80" s="17"/>
      <c r="I80" s="17"/>
      <c r="J80" s="17"/>
      <c r="K80" s="17"/>
      <c r="L80" s="17"/>
      <c r="M80" s="17"/>
      <c r="N80" s="17"/>
      <c r="O80" s="17"/>
      <c r="P80" s="17"/>
      <c r="Q80" s="15">
        <f t="shared" si="1"/>
        <v>11</v>
      </c>
      <c r="R80" s="1"/>
    </row>
    <row r="81" spans="1:18" ht="12.75" thickBot="1">
      <c r="A81" s="31">
        <v>37532</v>
      </c>
      <c r="B81" s="8" t="s">
        <v>157</v>
      </c>
      <c r="C81" s="11">
        <v>279476</v>
      </c>
      <c r="D81" s="36" t="s">
        <v>14</v>
      </c>
      <c r="E81" s="4" t="s">
        <v>59</v>
      </c>
      <c r="F81" s="16">
        <v>12.5</v>
      </c>
      <c r="G81" s="17">
        <v>3.5</v>
      </c>
      <c r="H81" s="17"/>
      <c r="I81" s="17"/>
      <c r="J81" s="17"/>
      <c r="K81" s="17"/>
      <c r="L81" s="17"/>
      <c r="M81" s="17"/>
      <c r="N81" s="17"/>
      <c r="O81" s="17"/>
      <c r="P81" s="17"/>
      <c r="Q81" s="15">
        <f t="shared" si="1"/>
        <v>16</v>
      </c>
      <c r="R81" s="1"/>
    </row>
    <row r="82" spans="1:18" ht="12.75" thickBot="1">
      <c r="A82" s="31">
        <v>37532</v>
      </c>
      <c r="B82" s="8" t="s">
        <v>157</v>
      </c>
      <c r="C82" s="11">
        <v>279475</v>
      </c>
      <c r="D82" s="36" t="s">
        <v>14</v>
      </c>
      <c r="E82" s="4" t="s">
        <v>59</v>
      </c>
      <c r="F82" s="16">
        <v>12</v>
      </c>
      <c r="G82" s="17">
        <v>3.5</v>
      </c>
      <c r="H82" s="17"/>
      <c r="I82" s="17"/>
      <c r="J82" s="17"/>
      <c r="K82" s="17"/>
      <c r="L82" s="17"/>
      <c r="M82" s="17"/>
      <c r="N82" s="17"/>
      <c r="O82" s="17"/>
      <c r="P82" s="17"/>
      <c r="Q82" s="15">
        <f t="shared" si="1"/>
        <v>15.5</v>
      </c>
      <c r="R82" s="1"/>
    </row>
    <row r="83" spans="1:18" ht="12.75" thickBot="1">
      <c r="A83" s="31">
        <v>37532</v>
      </c>
      <c r="B83" s="8" t="s">
        <v>157</v>
      </c>
      <c r="C83" s="11">
        <v>279455</v>
      </c>
      <c r="D83" s="36" t="s">
        <v>14</v>
      </c>
      <c r="E83" s="4" t="s">
        <v>40</v>
      </c>
      <c r="F83" s="16">
        <v>10</v>
      </c>
      <c r="G83" s="17">
        <v>3.5</v>
      </c>
      <c r="H83" s="17"/>
      <c r="I83" s="17"/>
      <c r="J83" s="17"/>
      <c r="K83" s="17"/>
      <c r="L83" s="17"/>
      <c r="M83" s="17"/>
      <c r="N83" s="17"/>
      <c r="O83" s="17"/>
      <c r="P83" s="17"/>
      <c r="Q83" s="15">
        <f t="shared" si="1"/>
        <v>13.5</v>
      </c>
      <c r="R83" s="1"/>
    </row>
    <row r="84" spans="1:18" ht="12.75" thickBot="1">
      <c r="A84" s="31">
        <v>37641</v>
      </c>
      <c r="B84" s="8" t="s">
        <v>157</v>
      </c>
      <c r="C84" s="11">
        <v>278318</v>
      </c>
      <c r="D84" s="36" t="s">
        <v>14</v>
      </c>
      <c r="E84" s="4" t="s">
        <v>60</v>
      </c>
      <c r="F84" s="16">
        <v>12</v>
      </c>
      <c r="G84" s="17">
        <v>4</v>
      </c>
      <c r="H84" s="17"/>
      <c r="I84" s="17"/>
      <c r="J84" s="17"/>
      <c r="K84" s="17"/>
      <c r="L84" s="17"/>
      <c r="M84" s="17"/>
      <c r="N84" s="17"/>
      <c r="O84" s="17"/>
      <c r="P84" s="17"/>
      <c r="Q84" s="15">
        <f t="shared" si="1"/>
        <v>16</v>
      </c>
      <c r="R84" s="1"/>
    </row>
    <row r="85" spans="1:18" ht="12.75" thickBot="1">
      <c r="A85" s="31">
        <v>37642</v>
      </c>
      <c r="B85" s="8" t="s">
        <v>157</v>
      </c>
      <c r="C85" s="11">
        <v>278317</v>
      </c>
      <c r="D85" s="36" t="s">
        <v>14</v>
      </c>
      <c r="E85" s="4" t="s">
        <v>28</v>
      </c>
      <c r="F85" s="16">
        <v>9</v>
      </c>
      <c r="G85" s="17">
        <v>4</v>
      </c>
      <c r="H85" s="17"/>
      <c r="I85" s="17"/>
      <c r="J85" s="17"/>
      <c r="K85" s="17"/>
      <c r="L85" s="17"/>
      <c r="M85" s="17"/>
      <c r="N85" s="17"/>
      <c r="O85" s="17"/>
      <c r="P85" s="17"/>
      <c r="Q85" s="15">
        <f t="shared" si="1"/>
        <v>13</v>
      </c>
      <c r="R85" s="1"/>
    </row>
    <row r="86" spans="1:18" ht="12.75" thickBot="1">
      <c r="A86" s="31">
        <v>37659</v>
      </c>
      <c r="B86" s="8" t="s">
        <v>157</v>
      </c>
      <c r="C86" s="11">
        <v>280734</v>
      </c>
      <c r="D86" s="36" t="s">
        <v>14</v>
      </c>
      <c r="E86" s="4" t="s">
        <v>17</v>
      </c>
      <c r="F86" s="16">
        <v>20</v>
      </c>
      <c r="G86" s="17">
        <v>10</v>
      </c>
      <c r="H86" s="17"/>
      <c r="I86" s="17"/>
      <c r="J86" s="17"/>
      <c r="K86" s="17"/>
      <c r="L86" s="17"/>
      <c r="M86" s="17"/>
      <c r="N86" s="17"/>
      <c r="O86" s="17"/>
      <c r="P86" s="17"/>
      <c r="Q86" s="15">
        <f t="shared" si="1"/>
        <v>30</v>
      </c>
      <c r="R86" s="1"/>
    </row>
    <row r="87" spans="1:18" ht="12.75" thickBot="1">
      <c r="A87" s="31">
        <v>37642</v>
      </c>
      <c r="B87" s="8" t="s">
        <v>158</v>
      </c>
      <c r="C87" s="11">
        <v>276683</v>
      </c>
      <c r="D87" s="36" t="s">
        <v>14</v>
      </c>
      <c r="E87" s="4" t="s">
        <v>19</v>
      </c>
      <c r="F87" s="16">
        <v>21.5</v>
      </c>
      <c r="G87" s="17">
        <v>2</v>
      </c>
      <c r="H87" s="17"/>
      <c r="I87" s="17"/>
      <c r="J87" s="17"/>
      <c r="K87" s="17"/>
      <c r="L87" s="17"/>
      <c r="M87" s="17"/>
      <c r="N87" s="17"/>
      <c r="O87" s="17"/>
      <c r="P87" s="17"/>
      <c r="Q87" s="15">
        <f t="shared" si="1"/>
        <v>23.5</v>
      </c>
      <c r="R87" s="1"/>
    </row>
    <row r="88" spans="1:18" ht="12.75" thickBot="1">
      <c r="A88" s="31">
        <v>37644</v>
      </c>
      <c r="B88" s="8" t="s">
        <v>158</v>
      </c>
      <c r="C88" s="11">
        <v>271288</v>
      </c>
      <c r="D88" s="36" t="s">
        <v>14</v>
      </c>
      <c r="E88" s="4" t="s">
        <v>61</v>
      </c>
      <c r="F88" s="16">
        <v>17.5</v>
      </c>
      <c r="G88" s="17">
        <v>8</v>
      </c>
      <c r="H88" s="17"/>
      <c r="I88" s="17"/>
      <c r="J88" s="17"/>
      <c r="K88" s="17"/>
      <c r="L88" s="17"/>
      <c r="M88" s="17"/>
      <c r="N88" s="17"/>
      <c r="O88" s="17"/>
      <c r="P88" s="17"/>
      <c r="Q88" s="15">
        <f t="shared" si="1"/>
        <v>25.5</v>
      </c>
      <c r="R88" s="1"/>
    </row>
    <row r="89" spans="1:18" ht="12.75" thickBot="1">
      <c r="A89" s="31">
        <v>37649</v>
      </c>
      <c r="B89" s="8" t="s">
        <v>158</v>
      </c>
      <c r="C89" s="11">
        <v>276851</v>
      </c>
      <c r="D89" s="36" t="s">
        <v>14</v>
      </c>
      <c r="E89" s="4" t="s">
        <v>33</v>
      </c>
      <c r="F89" s="16">
        <v>15.5</v>
      </c>
      <c r="G89" s="17">
        <v>7.5</v>
      </c>
      <c r="H89" s="17"/>
      <c r="I89" s="17"/>
      <c r="J89" s="17"/>
      <c r="K89" s="17"/>
      <c r="L89" s="17"/>
      <c r="M89" s="17"/>
      <c r="N89" s="17"/>
      <c r="O89" s="17"/>
      <c r="P89" s="17"/>
      <c r="Q89" s="15">
        <f t="shared" si="1"/>
        <v>23</v>
      </c>
      <c r="R89" s="1"/>
    </row>
    <row r="90" spans="1:18" ht="12.75" thickBot="1">
      <c r="A90" s="31">
        <v>37651</v>
      </c>
      <c r="B90" s="8" t="s">
        <v>158</v>
      </c>
      <c r="C90" s="11">
        <v>277124</v>
      </c>
      <c r="D90" s="36" t="s">
        <v>14</v>
      </c>
      <c r="E90" s="4" t="s">
        <v>13</v>
      </c>
      <c r="F90" s="16">
        <v>11.5</v>
      </c>
      <c r="G90" s="17">
        <v>2</v>
      </c>
      <c r="H90" s="17"/>
      <c r="I90" s="17"/>
      <c r="J90" s="17"/>
      <c r="K90" s="17"/>
      <c r="L90" s="17"/>
      <c r="M90" s="17"/>
      <c r="N90" s="17"/>
      <c r="O90" s="17"/>
      <c r="P90" s="17"/>
      <c r="Q90" s="15">
        <f t="shared" si="1"/>
        <v>13.5</v>
      </c>
      <c r="R90" s="1"/>
    </row>
    <row r="91" spans="1:18" ht="12.75" thickBot="1">
      <c r="A91" s="31">
        <v>37637</v>
      </c>
      <c r="B91" s="8" t="s">
        <v>159</v>
      </c>
      <c r="C91" s="11">
        <v>277120</v>
      </c>
      <c r="D91" s="36" t="s">
        <v>14</v>
      </c>
      <c r="E91" s="4" t="s">
        <v>17</v>
      </c>
      <c r="F91" s="16">
        <v>6.5</v>
      </c>
      <c r="G91" s="17">
        <v>8.5</v>
      </c>
      <c r="H91" s="17"/>
      <c r="I91" s="17"/>
      <c r="J91" s="17"/>
      <c r="K91" s="17"/>
      <c r="L91" s="17"/>
      <c r="M91" s="17"/>
      <c r="N91" s="17"/>
      <c r="O91" s="17"/>
      <c r="P91" s="17"/>
      <c r="Q91" s="15">
        <f t="shared" si="1"/>
        <v>15</v>
      </c>
      <c r="R91" s="1"/>
    </row>
    <row r="92" spans="1:18" ht="12.75" thickBot="1">
      <c r="A92" s="31">
        <v>37641</v>
      </c>
      <c r="B92" s="8" t="s">
        <v>159</v>
      </c>
      <c r="C92" s="11">
        <v>279412</v>
      </c>
      <c r="D92" s="36" t="s">
        <v>14</v>
      </c>
      <c r="E92" s="4" t="s">
        <v>62</v>
      </c>
      <c r="F92" s="16">
        <v>3</v>
      </c>
      <c r="G92" s="17">
        <v>10</v>
      </c>
      <c r="H92" s="17"/>
      <c r="I92" s="17"/>
      <c r="J92" s="17"/>
      <c r="K92" s="17"/>
      <c r="L92" s="17"/>
      <c r="M92" s="17"/>
      <c r="N92" s="17"/>
      <c r="O92" s="17"/>
      <c r="P92" s="17"/>
      <c r="Q92" s="15">
        <f t="shared" si="1"/>
        <v>13</v>
      </c>
      <c r="R92" s="1"/>
    </row>
    <row r="93" spans="1:18" ht="12.75" thickBot="1">
      <c r="A93" s="31">
        <v>37643</v>
      </c>
      <c r="B93" s="8" t="s">
        <v>159</v>
      </c>
      <c r="C93" s="11">
        <v>278525</v>
      </c>
      <c r="D93" s="36" t="s">
        <v>21</v>
      </c>
      <c r="E93" s="4" t="s">
        <v>63</v>
      </c>
      <c r="F93" s="16"/>
      <c r="G93" s="17">
        <v>21</v>
      </c>
      <c r="H93" s="17"/>
      <c r="I93" s="17">
        <v>12</v>
      </c>
      <c r="J93" s="17"/>
      <c r="K93" s="17"/>
      <c r="L93" s="17"/>
      <c r="M93" s="17"/>
      <c r="N93" s="17"/>
      <c r="O93" s="17"/>
      <c r="P93" s="17"/>
      <c r="Q93" s="15">
        <f t="shared" si="1"/>
        <v>33</v>
      </c>
      <c r="R93" s="1"/>
    </row>
    <row r="94" spans="1:18" ht="12.75" thickBot="1">
      <c r="A94" s="31">
        <v>37644</v>
      </c>
      <c r="B94" s="8" t="s">
        <v>159</v>
      </c>
      <c r="C94" s="11">
        <v>278529</v>
      </c>
      <c r="D94" s="36" t="s">
        <v>21</v>
      </c>
      <c r="E94" s="4" t="s">
        <v>64</v>
      </c>
      <c r="F94" s="16"/>
      <c r="G94" s="17">
        <v>3</v>
      </c>
      <c r="H94" s="17"/>
      <c r="I94" s="17">
        <v>3</v>
      </c>
      <c r="J94" s="17"/>
      <c r="K94" s="17"/>
      <c r="L94" s="17"/>
      <c r="M94" s="17"/>
      <c r="N94" s="17"/>
      <c r="O94" s="17"/>
      <c r="P94" s="17"/>
      <c r="Q94" s="15">
        <f t="shared" si="1"/>
        <v>6</v>
      </c>
      <c r="R94" s="1"/>
    </row>
    <row r="95" spans="1:18" ht="12.75" thickBot="1">
      <c r="A95" s="31">
        <v>37645</v>
      </c>
      <c r="B95" s="8" t="s">
        <v>159</v>
      </c>
      <c r="C95" s="11">
        <v>281756</v>
      </c>
      <c r="D95" s="36" t="s">
        <v>50</v>
      </c>
      <c r="E95" s="4" t="s">
        <v>65</v>
      </c>
      <c r="F95" s="16"/>
      <c r="G95" s="17">
        <v>5</v>
      </c>
      <c r="H95" s="17"/>
      <c r="I95" s="17">
        <v>6</v>
      </c>
      <c r="J95" s="17"/>
      <c r="K95" s="17"/>
      <c r="L95" s="17"/>
      <c r="M95" s="17"/>
      <c r="N95" s="17"/>
      <c r="O95" s="17"/>
      <c r="P95" s="17"/>
      <c r="Q95" s="15">
        <f t="shared" si="1"/>
        <v>11</v>
      </c>
      <c r="R95" s="1"/>
    </row>
    <row r="96" spans="1:18" ht="12.75" thickBot="1">
      <c r="A96" s="31">
        <v>37651</v>
      </c>
      <c r="B96" s="8" t="s">
        <v>159</v>
      </c>
      <c r="C96" s="11">
        <v>271670</v>
      </c>
      <c r="D96" s="36" t="s">
        <v>21</v>
      </c>
      <c r="E96" s="4" t="s">
        <v>56</v>
      </c>
      <c r="F96" s="16"/>
      <c r="G96" s="17">
        <v>6.5</v>
      </c>
      <c r="H96" s="17"/>
      <c r="I96" s="17">
        <v>6</v>
      </c>
      <c r="J96" s="17"/>
      <c r="K96" s="17"/>
      <c r="L96" s="17"/>
      <c r="M96" s="17"/>
      <c r="N96" s="17"/>
      <c r="O96" s="17"/>
      <c r="P96" s="17"/>
      <c r="Q96" s="15">
        <f t="shared" si="1"/>
        <v>12.5</v>
      </c>
      <c r="R96" s="1"/>
    </row>
    <row r="97" spans="1:18" ht="12.75" thickBot="1">
      <c r="A97" s="31">
        <v>37657</v>
      </c>
      <c r="B97" s="8" t="s">
        <v>159</v>
      </c>
      <c r="C97" s="11">
        <v>274564</v>
      </c>
      <c r="D97" s="36" t="s">
        <v>21</v>
      </c>
      <c r="E97" s="4" t="s">
        <v>66</v>
      </c>
      <c r="F97" s="16"/>
      <c r="G97" s="17">
        <v>11</v>
      </c>
      <c r="H97" s="17"/>
      <c r="I97" s="17">
        <v>22</v>
      </c>
      <c r="J97" s="17"/>
      <c r="K97" s="17"/>
      <c r="L97" s="17"/>
      <c r="M97" s="17"/>
      <c r="N97" s="17"/>
      <c r="O97" s="17"/>
      <c r="P97" s="17"/>
      <c r="Q97" s="15">
        <f t="shared" si="1"/>
        <v>33</v>
      </c>
      <c r="R97" s="1"/>
    </row>
    <row r="98" spans="1:18" ht="12.75" thickBot="1">
      <c r="A98" s="31">
        <v>37650</v>
      </c>
      <c r="B98" s="8" t="s">
        <v>160</v>
      </c>
      <c r="C98" s="11">
        <v>276844</v>
      </c>
      <c r="D98" s="36" t="s">
        <v>21</v>
      </c>
      <c r="E98" s="4" t="s">
        <v>67</v>
      </c>
      <c r="F98" s="16"/>
      <c r="G98" s="17">
        <v>11</v>
      </c>
      <c r="H98" s="17"/>
      <c r="I98" s="17">
        <v>18</v>
      </c>
      <c r="J98" s="17"/>
      <c r="K98" s="17"/>
      <c r="L98" s="17"/>
      <c r="M98" s="17"/>
      <c r="N98" s="17"/>
      <c r="O98" s="17"/>
      <c r="P98" s="17"/>
      <c r="Q98" s="15">
        <f t="shared" si="1"/>
        <v>29</v>
      </c>
      <c r="R98" s="1"/>
    </row>
    <row r="99" spans="1:18" ht="12.75" thickBot="1">
      <c r="A99" s="31">
        <v>37607</v>
      </c>
      <c r="B99" s="8" t="s">
        <v>161</v>
      </c>
      <c r="C99" s="11">
        <v>276876</v>
      </c>
      <c r="D99" s="36" t="s">
        <v>9</v>
      </c>
      <c r="E99" s="4" t="s">
        <v>68</v>
      </c>
      <c r="F99" s="16"/>
      <c r="G99" s="17">
        <v>10.5</v>
      </c>
      <c r="H99" s="17">
        <v>4</v>
      </c>
      <c r="I99" s="17"/>
      <c r="J99" s="17"/>
      <c r="K99" s="17"/>
      <c r="L99" s="17"/>
      <c r="M99" s="17"/>
      <c r="N99" s="17"/>
      <c r="O99" s="17"/>
      <c r="P99" s="17"/>
      <c r="Q99" s="15">
        <f t="shared" si="1"/>
        <v>14.5</v>
      </c>
      <c r="R99" s="1"/>
    </row>
    <row r="100" spans="1:18" ht="12.75" thickBot="1">
      <c r="A100" s="31">
        <v>37636</v>
      </c>
      <c r="B100" s="8" t="s">
        <v>161</v>
      </c>
      <c r="C100" s="11">
        <v>276554</v>
      </c>
      <c r="D100" s="36" t="s">
        <v>9</v>
      </c>
      <c r="E100" s="4" t="s">
        <v>53</v>
      </c>
      <c r="F100" s="16"/>
      <c r="G100" s="17">
        <v>13</v>
      </c>
      <c r="H100" s="17">
        <v>17</v>
      </c>
      <c r="I100" s="17"/>
      <c r="J100" s="17"/>
      <c r="K100" s="17"/>
      <c r="L100" s="17"/>
      <c r="M100" s="17"/>
      <c r="N100" s="17"/>
      <c r="O100" s="17"/>
      <c r="P100" s="17"/>
      <c r="Q100" s="15">
        <f t="shared" si="1"/>
        <v>30</v>
      </c>
      <c r="R100" s="1"/>
    </row>
    <row r="101" spans="1:18" ht="12.75" thickBot="1">
      <c r="A101" s="31">
        <v>37642</v>
      </c>
      <c r="B101" s="8" t="s">
        <v>161</v>
      </c>
      <c r="C101" s="11">
        <v>277232</v>
      </c>
      <c r="D101" s="36" t="s">
        <v>14</v>
      </c>
      <c r="E101" s="4" t="s">
        <v>59</v>
      </c>
      <c r="F101" s="16">
        <v>9</v>
      </c>
      <c r="G101" s="17">
        <v>5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5">
        <f t="shared" si="1"/>
        <v>14</v>
      </c>
      <c r="R101" s="1"/>
    </row>
    <row r="102" spans="1:18" ht="12.75" thickBot="1">
      <c r="A102" s="31">
        <v>37650</v>
      </c>
      <c r="B102" s="8" t="s">
        <v>161</v>
      </c>
      <c r="C102" s="11">
        <v>275989</v>
      </c>
      <c r="D102" s="36" t="s">
        <v>21</v>
      </c>
      <c r="E102" s="4" t="s">
        <v>51</v>
      </c>
      <c r="F102" s="16"/>
      <c r="G102" s="17">
        <f>7.5+12</f>
        <v>19.5</v>
      </c>
      <c r="H102" s="17"/>
      <c r="I102" s="17">
        <f>18.5+19</f>
        <v>37.5</v>
      </c>
      <c r="J102" s="17"/>
      <c r="K102" s="17"/>
      <c r="L102" s="17"/>
      <c r="M102" s="17"/>
      <c r="N102" s="17"/>
      <c r="O102" s="17"/>
      <c r="P102" s="17"/>
      <c r="Q102" s="15">
        <f t="shared" si="1"/>
        <v>57</v>
      </c>
      <c r="R102" s="1"/>
    </row>
    <row r="103" spans="1:18" ht="12.75" thickBot="1">
      <c r="A103" s="31">
        <v>37652</v>
      </c>
      <c r="B103" s="8" t="s">
        <v>161</v>
      </c>
      <c r="C103" s="11">
        <v>282152</v>
      </c>
      <c r="D103" s="36" t="s">
        <v>9</v>
      </c>
      <c r="E103" s="4" t="s">
        <v>13</v>
      </c>
      <c r="F103" s="16"/>
      <c r="G103" s="17">
        <v>2</v>
      </c>
      <c r="H103" s="17">
        <v>4</v>
      </c>
      <c r="I103" s="17"/>
      <c r="J103" s="17"/>
      <c r="K103" s="17"/>
      <c r="L103" s="17"/>
      <c r="M103" s="17"/>
      <c r="N103" s="17"/>
      <c r="O103" s="17"/>
      <c r="P103" s="17"/>
      <c r="Q103" s="15">
        <f t="shared" si="1"/>
        <v>6</v>
      </c>
      <c r="R103" s="1"/>
    </row>
    <row r="104" spans="1:18" ht="12.75" thickBot="1">
      <c r="A104" s="31">
        <v>37656</v>
      </c>
      <c r="B104" s="8" t="s">
        <v>161</v>
      </c>
      <c r="C104" s="11">
        <v>278515</v>
      </c>
      <c r="D104" s="36" t="s">
        <v>14</v>
      </c>
      <c r="E104" s="4" t="s">
        <v>37</v>
      </c>
      <c r="F104" s="16">
        <v>11</v>
      </c>
      <c r="G104" s="17">
        <v>5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5">
        <f t="shared" si="1"/>
        <v>16</v>
      </c>
      <c r="R104" s="1"/>
    </row>
    <row r="105" spans="1:18" ht="12.75" thickBot="1">
      <c r="A105" s="31">
        <v>37633</v>
      </c>
      <c r="B105" s="8" t="s">
        <v>161</v>
      </c>
      <c r="C105" s="11">
        <v>283009</v>
      </c>
      <c r="D105" s="36" t="s">
        <v>14</v>
      </c>
      <c r="E105" s="4" t="s">
        <v>69</v>
      </c>
      <c r="F105" s="16">
        <v>9</v>
      </c>
      <c r="G105" s="17">
        <v>8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5">
        <f t="shared" si="1"/>
        <v>17</v>
      </c>
      <c r="R105" s="1"/>
    </row>
    <row r="106" spans="1:18" ht="12.75" thickBot="1">
      <c r="A106" s="31">
        <v>37636</v>
      </c>
      <c r="B106" s="8" t="s">
        <v>70</v>
      </c>
      <c r="C106" s="11">
        <v>277081</v>
      </c>
      <c r="D106" s="36" t="s">
        <v>12</v>
      </c>
      <c r="E106" s="4" t="s">
        <v>20</v>
      </c>
      <c r="F106" s="16">
        <v>11</v>
      </c>
      <c r="G106" s="17">
        <v>7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5">
        <f t="shared" si="1"/>
        <v>18</v>
      </c>
      <c r="R106" s="1"/>
    </row>
    <row r="107" spans="1:18" ht="12.75" thickBot="1">
      <c r="A107" s="31">
        <v>37631</v>
      </c>
      <c r="B107" s="8" t="s">
        <v>70</v>
      </c>
      <c r="C107" s="11">
        <v>278505</v>
      </c>
      <c r="D107" s="36" t="s">
        <v>14</v>
      </c>
      <c r="E107" s="4" t="s">
        <v>17</v>
      </c>
      <c r="F107" s="16">
        <v>6</v>
      </c>
      <c r="G107" s="17">
        <v>3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5">
        <f t="shared" si="1"/>
        <v>9</v>
      </c>
      <c r="R107" s="1"/>
    </row>
    <row r="108" spans="1:18" ht="12.75" thickBot="1">
      <c r="A108" s="31">
        <v>37643</v>
      </c>
      <c r="B108" s="8" t="s">
        <v>70</v>
      </c>
      <c r="C108" s="11">
        <v>279158</v>
      </c>
      <c r="D108" s="36" t="s">
        <v>21</v>
      </c>
      <c r="E108" s="4" t="s">
        <v>15</v>
      </c>
      <c r="F108" s="16"/>
      <c r="G108" s="17">
        <v>11</v>
      </c>
      <c r="H108" s="17"/>
      <c r="I108" s="17">
        <v>20</v>
      </c>
      <c r="J108" s="17"/>
      <c r="K108" s="17"/>
      <c r="L108" s="17"/>
      <c r="M108" s="17"/>
      <c r="N108" s="17"/>
      <c r="O108" s="17"/>
      <c r="P108" s="17"/>
      <c r="Q108" s="15">
        <f t="shared" si="1"/>
        <v>31</v>
      </c>
      <c r="R108" s="1"/>
    </row>
    <row r="109" spans="1:18" ht="12.75" thickBot="1">
      <c r="A109" s="31">
        <v>37651</v>
      </c>
      <c r="B109" s="8" t="s">
        <v>70</v>
      </c>
      <c r="C109" s="11">
        <v>280441</v>
      </c>
      <c r="D109" s="36" t="s">
        <v>21</v>
      </c>
      <c r="E109" s="4" t="s">
        <v>17</v>
      </c>
      <c r="F109" s="16"/>
      <c r="G109" s="17">
        <v>16</v>
      </c>
      <c r="H109" s="17"/>
      <c r="I109" s="17">
        <v>27</v>
      </c>
      <c r="J109" s="17"/>
      <c r="K109" s="17"/>
      <c r="L109" s="17"/>
      <c r="M109" s="17"/>
      <c r="N109" s="17"/>
      <c r="O109" s="17"/>
      <c r="P109" s="17"/>
      <c r="Q109" s="15">
        <f t="shared" si="1"/>
        <v>43</v>
      </c>
      <c r="R109" s="1"/>
    </row>
    <row r="110" spans="1:18" ht="12.75" thickBot="1">
      <c r="A110" s="31">
        <v>37658</v>
      </c>
      <c r="B110" s="8" t="s">
        <v>70</v>
      </c>
      <c r="C110" s="11">
        <v>279347</v>
      </c>
      <c r="D110" s="36" t="s">
        <v>14</v>
      </c>
      <c r="E110" s="4" t="s">
        <v>19</v>
      </c>
      <c r="F110" s="16">
        <v>11</v>
      </c>
      <c r="G110" s="17">
        <v>10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5">
        <f t="shared" si="1"/>
        <v>21</v>
      </c>
      <c r="R110" s="1"/>
    </row>
    <row r="111" spans="1:18" ht="12.75" thickBot="1">
      <c r="A111" s="31">
        <v>37663</v>
      </c>
      <c r="B111" s="8" t="s">
        <v>70</v>
      </c>
      <c r="C111" s="11">
        <v>282937</v>
      </c>
      <c r="D111" s="36" t="s">
        <v>14</v>
      </c>
      <c r="E111" s="4" t="s">
        <v>19</v>
      </c>
      <c r="F111" s="16">
        <v>10</v>
      </c>
      <c r="G111" s="17">
        <v>4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5">
        <f t="shared" si="1"/>
        <v>14</v>
      </c>
      <c r="R111" s="1"/>
    </row>
    <row r="112" spans="1:18" ht="12.75" thickBot="1">
      <c r="A112" s="31">
        <v>37665</v>
      </c>
      <c r="B112" s="8" t="s">
        <v>70</v>
      </c>
      <c r="C112" s="11">
        <v>282134</v>
      </c>
      <c r="D112" s="36" t="s">
        <v>14</v>
      </c>
      <c r="E112" s="4" t="s">
        <v>19</v>
      </c>
      <c r="F112" s="16">
        <v>11</v>
      </c>
      <c r="G112" s="17">
        <v>4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5">
        <f t="shared" si="1"/>
        <v>15</v>
      </c>
      <c r="R112" s="1"/>
    </row>
    <row r="113" spans="1:18" ht="12.75" thickBot="1">
      <c r="A113" s="30">
        <v>37657</v>
      </c>
      <c r="B113" s="7" t="s">
        <v>162</v>
      </c>
      <c r="C113" s="10">
        <v>281065</v>
      </c>
      <c r="D113" s="35" t="s">
        <v>14</v>
      </c>
      <c r="E113" s="2" t="s">
        <v>72</v>
      </c>
      <c r="F113" s="14">
        <v>11</v>
      </c>
      <c r="G113" s="15">
        <v>6</v>
      </c>
      <c r="H113" s="15"/>
      <c r="I113" s="15"/>
      <c r="J113" s="15"/>
      <c r="K113" s="15"/>
      <c r="L113" s="17"/>
      <c r="M113" s="17"/>
      <c r="N113" s="17"/>
      <c r="O113" s="17"/>
      <c r="P113" s="17"/>
      <c r="Q113" s="15">
        <f t="shared" si="1"/>
        <v>17</v>
      </c>
      <c r="R113" s="1"/>
    </row>
    <row r="114" spans="1:18" ht="12.75" thickBot="1">
      <c r="A114" s="31">
        <v>37608</v>
      </c>
      <c r="B114" s="8" t="s">
        <v>162</v>
      </c>
      <c r="C114" s="11">
        <v>276350</v>
      </c>
      <c r="D114" s="36" t="s">
        <v>9</v>
      </c>
      <c r="E114" s="4" t="s">
        <v>24</v>
      </c>
      <c r="F114" s="16"/>
      <c r="G114" s="17">
        <v>2</v>
      </c>
      <c r="H114" s="17">
        <v>1</v>
      </c>
      <c r="I114" s="17"/>
      <c r="J114" s="17"/>
      <c r="K114" s="17"/>
      <c r="L114" s="17"/>
      <c r="M114" s="17"/>
      <c r="N114" s="17"/>
      <c r="O114" s="17"/>
      <c r="P114" s="17"/>
      <c r="Q114" s="15">
        <f t="shared" si="1"/>
        <v>3</v>
      </c>
      <c r="R114" s="1"/>
    </row>
    <row r="115" spans="1:18" ht="12.75" thickBot="1">
      <c r="A115" s="31">
        <v>37613</v>
      </c>
      <c r="B115" s="8" t="s">
        <v>162</v>
      </c>
      <c r="C115" s="11">
        <v>275111</v>
      </c>
      <c r="D115" s="36" t="s">
        <v>14</v>
      </c>
      <c r="E115" s="4" t="s">
        <v>73</v>
      </c>
      <c r="F115" s="16">
        <v>8</v>
      </c>
      <c r="G115" s="17">
        <v>2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5">
        <f t="shared" si="1"/>
        <v>10</v>
      </c>
      <c r="R115" s="1"/>
    </row>
    <row r="116" spans="1:18" ht="12.75" thickBot="1">
      <c r="A116" s="31">
        <v>37273</v>
      </c>
      <c r="B116" s="8" t="s">
        <v>162</v>
      </c>
      <c r="C116" s="11">
        <v>278315</v>
      </c>
      <c r="D116" s="36" t="s">
        <v>9</v>
      </c>
      <c r="E116" s="4" t="s">
        <v>25</v>
      </c>
      <c r="F116" s="16"/>
      <c r="G116" s="17">
        <v>7</v>
      </c>
      <c r="H116" s="17">
        <v>10</v>
      </c>
      <c r="I116" s="17"/>
      <c r="J116" s="17"/>
      <c r="K116" s="17"/>
      <c r="L116" s="17"/>
      <c r="M116" s="17"/>
      <c r="N116" s="17"/>
      <c r="O116" s="17"/>
      <c r="P116" s="17"/>
      <c r="Q116" s="15">
        <f t="shared" si="1"/>
        <v>17</v>
      </c>
      <c r="R116" s="1"/>
    </row>
    <row r="117" spans="1:18" ht="12.75" thickBot="1">
      <c r="A117" s="31">
        <v>37642</v>
      </c>
      <c r="B117" s="8" t="s">
        <v>162</v>
      </c>
      <c r="C117" s="11">
        <v>278510</v>
      </c>
      <c r="D117" s="36" t="s">
        <v>14</v>
      </c>
      <c r="E117" s="4" t="s">
        <v>74</v>
      </c>
      <c r="F117" s="16">
        <v>8</v>
      </c>
      <c r="G117" s="17">
        <v>11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5">
        <f t="shared" si="1"/>
        <v>19</v>
      </c>
      <c r="R117" s="1"/>
    </row>
    <row r="118" spans="1:18" ht="12.75" thickBot="1">
      <c r="A118" s="31">
        <v>37637</v>
      </c>
      <c r="B118" s="8" t="s">
        <v>162</v>
      </c>
      <c r="C118" s="11">
        <v>277065</v>
      </c>
      <c r="D118" s="36" t="s">
        <v>14</v>
      </c>
      <c r="E118" s="4" t="s">
        <v>75</v>
      </c>
      <c r="F118" s="16">
        <v>32</v>
      </c>
      <c r="G118" s="17">
        <v>8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5">
        <f t="shared" si="1"/>
        <v>40</v>
      </c>
      <c r="R118" s="1"/>
    </row>
    <row r="119" spans="1:18" ht="12.75" thickBot="1">
      <c r="A119" s="31">
        <v>37650</v>
      </c>
      <c r="B119" s="8" t="s">
        <v>162</v>
      </c>
      <c r="C119" s="11">
        <v>283549</v>
      </c>
      <c r="D119" s="36" t="s">
        <v>14</v>
      </c>
      <c r="E119" s="4" t="s">
        <v>76</v>
      </c>
      <c r="F119" s="16">
        <v>9</v>
      </c>
      <c r="G119" s="17">
        <v>6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5">
        <f t="shared" si="1"/>
        <v>15</v>
      </c>
      <c r="R119" s="1"/>
    </row>
    <row r="120" spans="1:18" ht="12.75" thickBot="1">
      <c r="A120" s="31">
        <v>37659</v>
      </c>
      <c r="B120" s="8" t="s">
        <v>162</v>
      </c>
      <c r="C120" s="11">
        <v>281074</v>
      </c>
      <c r="D120" s="36" t="s">
        <v>14</v>
      </c>
      <c r="E120" s="4" t="s">
        <v>34</v>
      </c>
      <c r="F120" s="16">
        <v>10</v>
      </c>
      <c r="G120" s="17">
        <v>6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5">
        <f t="shared" si="1"/>
        <v>16</v>
      </c>
      <c r="R120" s="1"/>
    </row>
    <row r="121" spans="1:18" ht="12.75" thickBot="1">
      <c r="A121" s="31">
        <v>37663</v>
      </c>
      <c r="B121" s="8" t="s">
        <v>162</v>
      </c>
      <c r="C121" s="11">
        <v>279238</v>
      </c>
      <c r="D121" s="36" t="s">
        <v>9</v>
      </c>
      <c r="E121" s="4" t="s">
        <v>77</v>
      </c>
      <c r="F121" s="16"/>
      <c r="G121" s="17">
        <v>11</v>
      </c>
      <c r="H121" s="17">
        <v>2</v>
      </c>
      <c r="I121" s="17"/>
      <c r="J121" s="17"/>
      <c r="K121" s="17"/>
      <c r="L121" s="17"/>
      <c r="M121" s="17"/>
      <c r="N121" s="17"/>
      <c r="O121" s="17"/>
      <c r="P121" s="17"/>
      <c r="Q121" s="15">
        <f t="shared" si="1"/>
        <v>13</v>
      </c>
      <c r="R121" s="1"/>
    </row>
    <row r="122" spans="1:18" ht="12.75" thickBot="1">
      <c r="A122" s="31">
        <v>37670</v>
      </c>
      <c r="B122" s="8" t="s">
        <v>162</v>
      </c>
      <c r="C122" s="11">
        <v>275779</v>
      </c>
      <c r="D122" s="36" t="s">
        <v>14</v>
      </c>
      <c r="E122" s="4" t="s">
        <v>47</v>
      </c>
      <c r="F122" s="16">
        <v>10</v>
      </c>
      <c r="G122" s="17">
        <v>8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5">
        <f t="shared" si="1"/>
        <v>18</v>
      </c>
      <c r="R122" s="1"/>
    </row>
    <row r="123" spans="1:18" ht="12.75" thickBot="1">
      <c r="A123" s="31">
        <v>37638</v>
      </c>
      <c r="B123" s="8" t="s">
        <v>163</v>
      </c>
      <c r="C123" s="11">
        <v>280700</v>
      </c>
      <c r="D123" s="36" t="s">
        <v>9</v>
      </c>
      <c r="E123" s="4" t="s">
        <v>26</v>
      </c>
      <c r="F123" s="16"/>
      <c r="G123" s="17">
        <v>1.5</v>
      </c>
      <c r="H123" s="17">
        <v>6</v>
      </c>
      <c r="I123" s="17"/>
      <c r="J123" s="17"/>
      <c r="K123" s="17"/>
      <c r="L123" s="17"/>
      <c r="M123" s="17"/>
      <c r="N123" s="17"/>
      <c r="O123" s="17"/>
      <c r="P123" s="17"/>
      <c r="Q123" s="15">
        <f t="shared" si="1"/>
        <v>7.5</v>
      </c>
      <c r="R123" s="1"/>
    </row>
    <row r="124" spans="1:18" ht="12.75" thickBot="1">
      <c r="A124" s="31">
        <v>37644</v>
      </c>
      <c r="B124" s="8" t="s">
        <v>163</v>
      </c>
      <c r="C124" s="11">
        <v>272594</v>
      </c>
      <c r="D124" s="36" t="s">
        <v>21</v>
      </c>
      <c r="E124" s="4" t="s">
        <v>116</v>
      </c>
      <c r="F124" s="16"/>
      <c r="G124" s="17">
        <v>5</v>
      </c>
      <c r="H124" s="17"/>
      <c r="I124" s="17">
        <v>14</v>
      </c>
      <c r="J124" s="17"/>
      <c r="K124" s="17"/>
      <c r="L124" s="17"/>
      <c r="M124" s="17"/>
      <c r="N124" s="17"/>
      <c r="O124" s="17"/>
      <c r="P124" s="17"/>
      <c r="Q124" s="15">
        <f t="shared" si="1"/>
        <v>19</v>
      </c>
      <c r="R124" s="1"/>
    </row>
    <row r="125" spans="1:18" ht="12.75" thickBot="1">
      <c r="A125" s="31">
        <v>37645</v>
      </c>
      <c r="B125" s="8" t="s">
        <v>163</v>
      </c>
      <c r="C125" s="11">
        <v>280930</v>
      </c>
      <c r="D125" s="36" t="s">
        <v>14</v>
      </c>
      <c r="E125" s="4" t="s">
        <v>29</v>
      </c>
      <c r="F125" s="16">
        <v>7</v>
      </c>
      <c r="G125" s="17">
        <v>1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5">
        <f t="shared" si="1"/>
        <v>8</v>
      </c>
      <c r="R125" s="1"/>
    </row>
    <row r="126" spans="1:18" ht="12.75" thickBot="1">
      <c r="A126" s="31">
        <v>37658</v>
      </c>
      <c r="B126" s="8" t="s">
        <v>163</v>
      </c>
      <c r="C126" s="11">
        <v>281465</v>
      </c>
      <c r="D126" s="36" t="s">
        <v>14</v>
      </c>
      <c r="E126" s="4" t="s">
        <v>17</v>
      </c>
      <c r="F126" s="16">
        <v>6.5</v>
      </c>
      <c r="G126" s="17">
        <v>3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5">
        <f t="shared" si="1"/>
        <v>9.5</v>
      </c>
      <c r="R126" s="1"/>
    </row>
    <row r="127" spans="1:18" ht="12.75" thickBot="1">
      <c r="A127" s="31">
        <v>37665</v>
      </c>
      <c r="B127" s="8" t="s">
        <v>163</v>
      </c>
      <c r="C127" s="11">
        <v>280869</v>
      </c>
      <c r="D127" s="36" t="s">
        <v>21</v>
      </c>
      <c r="E127" s="4" t="s">
        <v>58</v>
      </c>
      <c r="F127" s="16"/>
      <c r="G127" s="17">
        <v>4</v>
      </c>
      <c r="H127" s="17"/>
      <c r="I127" s="17">
        <v>8</v>
      </c>
      <c r="J127" s="17"/>
      <c r="K127" s="17"/>
      <c r="L127" s="17"/>
      <c r="M127" s="17"/>
      <c r="N127" s="17"/>
      <c r="O127" s="17"/>
      <c r="P127" s="17"/>
      <c r="Q127" s="15">
        <f t="shared" si="1"/>
        <v>12</v>
      </c>
      <c r="R127" s="1"/>
    </row>
    <row r="128" spans="1:18" ht="12.75" thickBot="1">
      <c r="A128" s="31">
        <v>37650</v>
      </c>
      <c r="B128" s="8" t="s">
        <v>78</v>
      </c>
      <c r="C128" s="11">
        <v>276487</v>
      </c>
      <c r="D128" s="36" t="s">
        <v>14</v>
      </c>
      <c r="E128" s="4" t="s">
        <v>79</v>
      </c>
      <c r="F128" s="16">
        <v>11</v>
      </c>
      <c r="G128" s="17">
        <v>7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5">
        <f t="shared" si="1"/>
        <v>18</v>
      </c>
      <c r="R128" s="1"/>
    </row>
    <row r="129" spans="1:18" ht="12.75" thickBot="1">
      <c r="A129" s="31">
        <v>37651</v>
      </c>
      <c r="B129" s="8" t="s">
        <v>78</v>
      </c>
      <c r="C129" s="11">
        <v>276480</v>
      </c>
      <c r="D129" s="36" t="s">
        <v>14</v>
      </c>
      <c r="E129" s="4" t="s">
        <v>17</v>
      </c>
      <c r="F129" s="16">
        <v>11</v>
      </c>
      <c r="G129" s="17">
        <v>6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5">
        <f t="shared" si="1"/>
        <v>17</v>
      </c>
      <c r="R129" s="1"/>
    </row>
    <row r="130" spans="1:18" ht="12.75" thickBot="1">
      <c r="A130" s="31">
        <v>37655</v>
      </c>
      <c r="B130" s="8" t="s">
        <v>78</v>
      </c>
      <c r="C130" s="11">
        <v>280427</v>
      </c>
      <c r="D130" s="36" t="s">
        <v>14</v>
      </c>
      <c r="E130" s="4" t="s">
        <v>19</v>
      </c>
      <c r="F130" s="16">
        <v>8</v>
      </c>
      <c r="G130" s="17">
        <v>1</v>
      </c>
      <c r="H130" s="17"/>
      <c r="I130" s="17"/>
      <c r="J130" s="17"/>
      <c r="K130" s="17"/>
      <c r="L130" s="15"/>
      <c r="M130" s="15"/>
      <c r="N130" s="15"/>
      <c r="O130" s="15"/>
      <c r="P130" s="15"/>
      <c r="Q130" s="15">
        <f t="shared" si="1"/>
        <v>9</v>
      </c>
      <c r="R130" s="1"/>
    </row>
    <row r="131" spans="1:18" ht="12.75" thickBot="1">
      <c r="A131" s="31">
        <v>37658</v>
      </c>
      <c r="B131" s="8" t="s">
        <v>78</v>
      </c>
      <c r="C131" s="11">
        <v>282050</v>
      </c>
      <c r="D131" s="36" t="s">
        <v>21</v>
      </c>
      <c r="E131" s="4" t="s">
        <v>33</v>
      </c>
      <c r="F131" s="16"/>
      <c r="G131" s="17">
        <v>15</v>
      </c>
      <c r="H131" s="17"/>
      <c r="I131" s="17">
        <v>18</v>
      </c>
      <c r="J131" s="17"/>
      <c r="K131" s="17"/>
      <c r="L131" s="17"/>
      <c r="M131" s="17"/>
      <c r="N131" s="17"/>
      <c r="O131" s="17"/>
      <c r="P131" s="17"/>
      <c r="Q131" s="15">
        <f t="shared" si="1"/>
        <v>33</v>
      </c>
      <c r="R131" s="1"/>
    </row>
    <row r="132" spans="1:18" ht="12.75" thickBot="1">
      <c r="A132" s="31">
        <v>37940</v>
      </c>
      <c r="B132" s="8" t="s">
        <v>165</v>
      </c>
      <c r="C132" s="11">
        <v>268950</v>
      </c>
      <c r="D132" s="36" t="s">
        <v>14</v>
      </c>
      <c r="E132" s="4" t="s">
        <v>20</v>
      </c>
      <c r="F132" s="16">
        <v>15</v>
      </c>
      <c r="G132" s="17">
        <v>1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5">
        <f t="shared" si="1"/>
        <v>16</v>
      </c>
      <c r="R132" s="1"/>
    </row>
    <row r="133" spans="1:18" ht="12.75" thickBot="1">
      <c r="A133" s="31">
        <v>37623</v>
      </c>
      <c r="B133" s="8" t="s">
        <v>165</v>
      </c>
      <c r="C133" s="11">
        <v>276094</v>
      </c>
      <c r="D133" s="36" t="s">
        <v>14</v>
      </c>
      <c r="E133" s="4" t="s">
        <v>17</v>
      </c>
      <c r="F133" s="16">
        <v>12</v>
      </c>
      <c r="G133" s="17">
        <v>1.5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5">
        <f t="shared" si="1"/>
        <v>13.5</v>
      </c>
      <c r="R133" s="1"/>
    </row>
    <row r="134" spans="1:18" ht="12.75" thickBot="1">
      <c r="A134" s="31">
        <v>37636</v>
      </c>
      <c r="B134" s="8" t="s">
        <v>165</v>
      </c>
      <c r="C134" s="11">
        <v>279800</v>
      </c>
      <c r="D134" s="36" t="s">
        <v>50</v>
      </c>
      <c r="E134" s="4" t="s">
        <v>60</v>
      </c>
      <c r="F134" s="16"/>
      <c r="G134" s="17">
        <v>8.5</v>
      </c>
      <c r="H134" s="17"/>
      <c r="I134" s="17">
        <v>15</v>
      </c>
      <c r="J134" s="17"/>
      <c r="K134" s="17"/>
      <c r="L134" s="17"/>
      <c r="M134" s="17"/>
      <c r="N134" s="17"/>
      <c r="O134" s="17"/>
      <c r="P134" s="17"/>
      <c r="Q134" s="15">
        <f t="shared" si="1"/>
        <v>23.5</v>
      </c>
      <c r="R134" s="1"/>
    </row>
    <row r="135" spans="1:18" ht="12.75" thickBot="1">
      <c r="A135" s="31">
        <v>37643</v>
      </c>
      <c r="B135" s="8" t="s">
        <v>165</v>
      </c>
      <c r="C135" s="11">
        <v>277219</v>
      </c>
      <c r="D135" s="36" t="s">
        <v>21</v>
      </c>
      <c r="E135" s="4" t="s">
        <v>15</v>
      </c>
      <c r="F135" s="16"/>
      <c r="G135" s="17">
        <v>10</v>
      </c>
      <c r="H135" s="17"/>
      <c r="I135" s="17">
        <v>17</v>
      </c>
      <c r="J135" s="17"/>
      <c r="K135" s="17"/>
      <c r="L135" s="17"/>
      <c r="M135" s="17"/>
      <c r="N135" s="17"/>
      <c r="O135" s="17"/>
      <c r="P135" s="17"/>
      <c r="Q135" s="15">
        <f aca="true" t="shared" si="2" ref="Q135:Q212">SUM(F135:P135)-N135-O135-P135</f>
        <v>27</v>
      </c>
      <c r="R135" s="1"/>
    </row>
    <row r="136" spans="1:18" ht="12.75" thickBot="1">
      <c r="A136" s="31">
        <v>37651</v>
      </c>
      <c r="B136" s="8" t="s">
        <v>165</v>
      </c>
      <c r="C136" s="11">
        <v>279299</v>
      </c>
      <c r="D136" s="36" t="s">
        <v>14</v>
      </c>
      <c r="E136" s="4" t="s">
        <v>19</v>
      </c>
      <c r="F136" s="16">
        <v>14</v>
      </c>
      <c r="G136" s="17">
        <v>15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5">
        <f t="shared" si="2"/>
        <v>29</v>
      </c>
      <c r="R136" s="1"/>
    </row>
    <row r="137" spans="1:18" ht="12.75" thickBot="1">
      <c r="A137" s="31">
        <v>37629</v>
      </c>
      <c r="B137" s="8" t="s">
        <v>166</v>
      </c>
      <c r="C137" s="11">
        <v>274188</v>
      </c>
      <c r="D137" s="36" t="s">
        <v>21</v>
      </c>
      <c r="E137" s="4" t="s">
        <v>80</v>
      </c>
      <c r="F137" s="16"/>
      <c r="G137" s="17">
        <v>3</v>
      </c>
      <c r="H137" s="17"/>
      <c r="I137" s="17">
        <v>6</v>
      </c>
      <c r="J137" s="17"/>
      <c r="K137" s="17"/>
      <c r="L137" s="17"/>
      <c r="M137" s="17"/>
      <c r="N137" s="17"/>
      <c r="O137" s="17"/>
      <c r="P137" s="17"/>
      <c r="Q137" s="15">
        <f t="shared" si="2"/>
        <v>9</v>
      </c>
      <c r="R137" s="1"/>
    </row>
    <row r="138" spans="1:18" ht="12.75" thickBot="1">
      <c r="A138" s="31">
        <v>37629</v>
      </c>
      <c r="B138" s="8" t="s">
        <v>166</v>
      </c>
      <c r="C138" s="11">
        <v>273704</v>
      </c>
      <c r="D138" s="36" t="s">
        <v>21</v>
      </c>
      <c r="E138" s="4" t="s">
        <v>80</v>
      </c>
      <c r="F138" s="16"/>
      <c r="G138" s="17">
        <v>2</v>
      </c>
      <c r="H138" s="17"/>
      <c r="I138" s="17">
        <v>7</v>
      </c>
      <c r="J138" s="17"/>
      <c r="K138" s="17"/>
      <c r="L138" s="17"/>
      <c r="M138" s="17"/>
      <c r="N138" s="17"/>
      <c r="O138" s="17"/>
      <c r="P138" s="17"/>
      <c r="Q138" s="15">
        <f t="shared" si="2"/>
        <v>9</v>
      </c>
      <c r="R138" s="1"/>
    </row>
    <row r="139" spans="1:18" ht="12.75" thickBot="1">
      <c r="A139" s="31">
        <v>37630</v>
      </c>
      <c r="B139" s="8" t="s">
        <v>166</v>
      </c>
      <c r="C139" s="11">
        <v>271653</v>
      </c>
      <c r="D139" s="36" t="s">
        <v>21</v>
      </c>
      <c r="E139" s="4" t="s">
        <v>64</v>
      </c>
      <c r="F139" s="16"/>
      <c r="G139" s="17" t="s">
        <v>71</v>
      </c>
      <c r="H139" s="17"/>
      <c r="I139" s="17">
        <v>4</v>
      </c>
      <c r="J139" s="17"/>
      <c r="K139" s="17"/>
      <c r="L139" s="17"/>
      <c r="M139" s="17"/>
      <c r="N139" s="17"/>
      <c r="O139" s="17"/>
      <c r="P139" s="17"/>
      <c r="Q139" s="15">
        <f t="shared" si="2"/>
        <v>4</v>
      </c>
      <c r="R139" s="1"/>
    </row>
    <row r="140" spans="1:18" ht="12.75" thickBot="1">
      <c r="A140" s="31">
        <v>37630</v>
      </c>
      <c r="B140" s="8" t="s">
        <v>166</v>
      </c>
      <c r="C140" s="11">
        <v>278762</v>
      </c>
      <c r="D140" s="36" t="s">
        <v>21</v>
      </c>
      <c r="E140" s="4" t="s">
        <v>80</v>
      </c>
      <c r="F140" s="16"/>
      <c r="G140" s="17">
        <v>6</v>
      </c>
      <c r="H140" s="17"/>
      <c r="I140" s="17">
        <v>5</v>
      </c>
      <c r="J140" s="17"/>
      <c r="K140" s="17"/>
      <c r="L140" s="17"/>
      <c r="M140" s="17"/>
      <c r="N140" s="17"/>
      <c r="O140" s="17"/>
      <c r="P140" s="17"/>
      <c r="Q140" s="15">
        <f t="shared" si="2"/>
        <v>11</v>
      </c>
      <c r="R140" s="1"/>
    </row>
    <row r="141" spans="1:18" ht="12.75" thickBot="1">
      <c r="A141" s="31">
        <v>37630</v>
      </c>
      <c r="B141" s="8" t="s">
        <v>166</v>
      </c>
      <c r="C141" s="11">
        <v>272474</v>
      </c>
      <c r="D141" s="36" t="s">
        <v>21</v>
      </c>
      <c r="E141" s="4" t="s">
        <v>81</v>
      </c>
      <c r="F141" s="16"/>
      <c r="G141" s="17">
        <v>6</v>
      </c>
      <c r="H141" s="17"/>
      <c r="I141" s="17">
        <v>3</v>
      </c>
      <c r="J141" s="17"/>
      <c r="K141" s="17"/>
      <c r="L141" s="17"/>
      <c r="M141" s="17"/>
      <c r="N141" s="17"/>
      <c r="O141" s="17"/>
      <c r="P141" s="17"/>
      <c r="Q141" s="15">
        <f t="shared" si="2"/>
        <v>9</v>
      </c>
      <c r="R141" s="1"/>
    </row>
    <row r="142" spans="1:18" ht="12.75" thickBot="1">
      <c r="A142" s="31">
        <v>37635</v>
      </c>
      <c r="B142" s="8" t="s">
        <v>166</v>
      </c>
      <c r="C142" s="11">
        <v>277216</v>
      </c>
      <c r="D142" s="36" t="s">
        <v>21</v>
      </c>
      <c r="E142" s="4" t="s">
        <v>82</v>
      </c>
      <c r="F142" s="16"/>
      <c r="G142" s="17">
        <v>2</v>
      </c>
      <c r="H142" s="17"/>
      <c r="I142" s="17">
        <v>3</v>
      </c>
      <c r="J142" s="17"/>
      <c r="K142" s="17"/>
      <c r="L142" s="17"/>
      <c r="M142" s="17"/>
      <c r="N142" s="17"/>
      <c r="O142" s="17"/>
      <c r="P142" s="17"/>
      <c r="Q142" s="15">
        <f t="shared" si="2"/>
        <v>5</v>
      </c>
      <c r="R142" s="1"/>
    </row>
    <row r="143" spans="1:18" ht="12.75" thickBot="1">
      <c r="A143" s="31">
        <v>37634</v>
      </c>
      <c r="B143" s="8" t="s">
        <v>166</v>
      </c>
      <c r="C143" s="11">
        <v>274743</v>
      </c>
      <c r="D143" s="36" t="s">
        <v>9</v>
      </c>
      <c r="E143" s="4" t="s">
        <v>83</v>
      </c>
      <c r="F143" s="16"/>
      <c r="G143" s="17">
        <v>6</v>
      </c>
      <c r="H143" s="17">
        <v>3</v>
      </c>
      <c r="I143" s="17"/>
      <c r="J143" s="17"/>
      <c r="K143" s="17"/>
      <c r="L143" s="17"/>
      <c r="M143" s="17"/>
      <c r="N143" s="17"/>
      <c r="O143" s="17"/>
      <c r="P143" s="17"/>
      <c r="Q143" s="15">
        <f t="shared" si="2"/>
        <v>9</v>
      </c>
      <c r="R143" s="1"/>
    </row>
    <row r="144" spans="1:18" ht="12.75" thickBot="1">
      <c r="A144" s="31">
        <v>37636</v>
      </c>
      <c r="B144" s="8" t="s">
        <v>166</v>
      </c>
      <c r="C144" s="11">
        <v>275617</v>
      </c>
      <c r="D144" s="36" t="s">
        <v>14</v>
      </c>
      <c r="E144" s="4" t="s">
        <v>64</v>
      </c>
      <c r="F144" s="16">
        <v>2</v>
      </c>
      <c r="G144" s="17">
        <v>2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5">
        <f t="shared" si="2"/>
        <v>4</v>
      </c>
      <c r="R144" s="1"/>
    </row>
    <row r="145" spans="1:18" ht="12.75" thickBot="1">
      <c r="A145" s="31">
        <v>37636</v>
      </c>
      <c r="B145" s="8" t="s">
        <v>166</v>
      </c>
      <c r="C145" s="11">
        <v>275610</v>
      </c>
      <c r="D145" s="36" t="s">
        <v>14</v>
      </c>
      <c r="E145" s="4" t="s">
        <v>84</v>
      </c>
      <c r="F145" s="16">
        <v>4</v>
      </c>
      <c r="G145" s="17">
        <v>6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5">
        <f t="shared" si="2"/>
        <v>10</v>
      </c>
      <c r="R145" s="1"/>
    </row>
    <row r="146" spans="1:18" ht="12.75" thickBot="1">
      <c r="A146" s="31">
        <v>37662</v>
      </c>
      <c r="B146" s="8" t="s">
        <v>166</v>
      </c>
      <c r="C146" s="11">
        <v>282858</v>
      </c>
      <c r="D146" s="36" t="s">
        <v>9</v>
      </c>
      <c r="E146" s="4" t="s">
        <v>85</v>
      </c>
      <c r="F146" s="16"/>
      <c r="G146" s="17" t="s">
        <v>71</v>
      </c>
      <c r="H146" s="17" t="s">
        <v>71</v>
      </c>
      <c r="I146" s="17"/>
      <c r="J146" s="17"/>
      <c r="K146" s="17"/>
      <c r="L146" s="17"/>
      <c r="M146" s="17"/>
      <c r="N146" s="17"/>
      <c r="O146" s="17"/>
      <c r="P146" s="17"/>
      <c r="Q146" s="15">
        <f t="shared" si="2"/>
        <v>0</v>
      </c>
      <c r="R146" s="1"/>
    </row>
    <row r="147" spans="1:18" ht="12.75" thickBot="1">
      <c r="A147" s="31">
        <v>37634</v>
      </c>
      <c r="B147" s="8" t="s">
        <v>167</v>
      </c>
      <c r="C147" s="11">
        <v>279270</v>
      </c>
      <c r="D147" s="36" t="s">
        <v>50</v>
      </c>
      <c r="E147" s="4" t="s">
        <v>86</v>
      </c>
      <c r="F147" s="16"/>
      <c r="G147" s="17">
        <v>4</v>
      </c>
      <c r="H147" s="17"/>
      <c r="I147" s="17">
        <v>1</v>
      </c>
      <c r="J147" s="17"/>
      <c r="K147" s="17"/>
      <c r="L147" s="17"/>
      <c r="M147" s="17"/>
      <c r="N147" s="17"/>
      <c r="O147" s="17"/>
      <c r="P147" s="17"/>
      <c r="Q147" s="15">
        <f t="shared" si="2"/>
        <v>5</v>
      </c>
      <c r="R147" s="1"/>
    </row>
    <row r="148" spans="1:18" ht="12.75" thickBot="1">
      <c r="A148" s="31">
        <v>37630</v>
      </c>
      <c r="B148" s="8" t="s">
        <v>167</v>
      </c>
      <c r="C148" s="11">
        <v>278468</v>
      </c>
      <c r="D148" s="36" t="s">
        <v>9</v>
      </c>
      <c r="E148" s="4" t="s">
        <v>87</v>
      </c>
      <c r="F148" s="16"/>
      <c r="G148" s="17">
        <v>6</v>
      </c>
      <c r="H148" s="17">
        <v>1</v>
      </c>
      <c r="I148" s="17"/>
      <c r="J148" s="17"/>
      <c r="K148" s="17"/>
      <c r="L148" s="17"/>
      <c r="M148" s="17"/>
      <c r="N148" s="17"/>
      <c r="O148" s="17"/>
      <c r="P148" s="17"/>
      <c r="Q148" s="15">
        <f t="shared" si="2"/>
        <v>7</v>
      </c>
      <c r="R148" s="1"/>
    </row>
    <row r="149" spans="1:18" ht="12.75" thickBot="1">
      <c r="A149" s="31">
        <v>37641</v>
      </c>
      <c r="B149" s="8" t="s">
        <v>167</v>
      </c>
      <c r="C149" s="11">
        <v>278909</v>
      </c>
      <c r="D149" s="36" t="s">
        <v>21</v>
      </c>
      <c r="E149" s="4" t="s">
        <v>88</v>
      </c>
      <c r="F149" s="16"/>
      <c r="G149" s="17">
        <v>6</v>
      </c>
      <c r="H149" s="17"/>
      <c r="I149" s="17">
        <v>6</v>
      </c>
      <c r="J149" s="17"/>
      <c r="K149" s="17"/>
      <c r="L149" s="17"/>
      <c r="M149" s="17"/>
      <c r="N149" s="17"/>
      <c r="O149" s="17"/>
      <c r="P149" s="17"/>
      <c r="Q149" s="15">
        <f t="shared" si="2"/>
        <v>12</v>
      </c>
      <c r="R149" s="1"/>
    </row>
    <row r="150" spans="1:18" ht="12.75" thickBot="1">
      <c r="A150" s="31">
        <v>37644</v>
      </c>
      <c r="B150" s="8" t="s">
        <v>167</v>
      </c>
      <c r="C150" s="11">
        <v>279385</v>
      </c>
      <c r="D150" s="37" t="s">
        <v>14</v>
      </c>
      <c r="E150" s="4" t="s">
        <v>89</v>
      </c>
      <c r="F150" s="16">
        <v>2</v>
      </c>
      <c r="G150" s="17">
        <v>6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5">
        <f t="shared" si="2"/>
        <v>8</v>
      </c>
      <c r="R150" s="1"/>
    </row>
    <row r="151" spans="1:18" ht="12.75" thickBot="1">
      <c r="A151" s="31">
        <v>37648</v>
      </c>
      <c r="B151" s="8" t="s">
        <v>167</v>
      </c>
      <c r="C151" s="11">
        <v>281867</v>
      </c>
      <c r="D151" s="36" t="s">
        <v>21</v>
      </c>
      <c r="E151" s="4" t="s">
        <v>90</v>
      </c>
      <c r="F151" s="16"/>
      <c r="G151" s="17">
        <v>1</v>
      </c>
      <c r="H151" s="17"/>
      <c r="I151" s="17">
        <v>1</v>
      </c>
      <c r="J151" s="17"/>
      <c r="K151" s="17"/>
      <c r="L151" s="17"/>
      <c r="M151" s="17"/>
      <c r="N151" s="17"/>
      <c r="O151" s="17"/>
      <c r="P151" s="17"/>
      <c r="Q151" s="15">
        <f t="shared" si="2"/>
        <v>2</v>
      </c>
      <c r="R151" s="1"/>
    </row>
    <row r="152" spans="1:18" ht="12.75" thickBot="1">
      <c r="A152" s="31">
        <v>37648</v>
      </c>
      <c r="B152" s="8" t="s">
        <v>167</v>
      </c>
      <c r="C152" s="11">
        <v>278520</v>
      </c>
      <c r="D152" s="38" t="s">
        <v>21</v>
      </c>
      <c r="E152" s="4" t="s">
        <v>91</v>
      </c>
      <c r="F152" s="16"/>
      <c r="G152" s="17">
        <v>1</v>
      </c>
      <c r="H152" s="17"/>
      <c r="I152" s="17">
        <v>1</v>
      </c>
      <c r="J152" s="17"/>
      <c r="K152" s="17"/>
      <c r="L152" s="17"/>
      <c r="M152" s="17"/>
      <c r="N152" s="17"/>
      <c r="O152" s="17"/>
      <c r="P152" s="17"/>
      <c r="Q152" s="15">
        <f t="shared" si="2"/>
        <v>2</v>
      </c>
      <c r="R152" s="1"/>
    </row>
    <row r="153" spans="1:18" ht="12.75" thickBot="1">
      <c r="A153" s="31">
        <v>37649</v>
      </c>
      <c r="B153" s="8" t="s">
        <v>167</v>
      </c>
      <c r="C153" s="11">
        <v>280704</v>
      </c>
      <c r="D153" s="18" t="s">
        <v>14</v>
      </c>
      <c r="E153" s="4" t="s">
        <v>92</v>
      </c>
      <c r="F153" s="16">
        <v>1</v>
      </c>
      <c r="G153" s="17">
        <v>2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5">
        <f t="shared" si="2"/>
        <v>3</v>
      </c>
      <c r="R153" s="1"/>
    </row>
    <row r="154" spans="1:18" ht="12.75" thickBot="1">
      <c r="A154" s="31">
        <v>37649</v>
      </c>
      <c r="B154" s="8" t="s">
        <v>167</v>
      </c>
      <c r="C154" s="11">
        <v>280705</v>
      </c>
      <c r="D154" s="18" t="s">
        <v>14</v>
      </c>
      <c r="E154" s="4" t="s">
        <v>92</v>
      </c>
      <c r="F154" s="16">
        <v>1</v>
      </c>
      <c r="G154" s="17">
        <v>2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5">
        <f t="shared" si="2"/>
        <v>3</v>
      </c>
      <c r="R154" s="1"/>
    </row>
    <row r="155" spans="1:18" ht="12.75" thickBot="1">
      <c r="A155" s="31">
        <v>37650</v>
      </c>
      <c r="B155" s="8" t="s">
        <v>167</v>
      </c>
      <c r="C155" s="4">
        <v>276008</v>
      </c>
      <c r="D155" s="38" t="s">
        <v>21</v>
      </c>
      <c r="E155" s="4" t="s">
        <v>93</v>
      </c>
      <c r="F155" s="16"/>
      <c r="G155" s="17">
        <v>4</v>
      </c>
      <c r="H155" s="17"/>
      <c r="I155" s="17">
        <v>3</v>
      </c>
      <c r="J155" s="17"/>
      <c r="K155" s="17"/>
      <c r="L155" s="17"/>
      <c r="M155" s="17"/>
      <c r="N155" s="17"/>
      <c r="O155" s="17"/>
      <c r="P155" s="17"/>
      <c r="Q155" s="15">
        <f t="shared" si="2"/>
        <v>7</v>
      </c>
      <c r="R155" s="1"/>
    </row>
    <row r="156" spans="1:18" ht="12.75" thickBot="1">
      <c r="A156" s="31">
        <v>37651</v>
      </c>
      <c r="B156" s="8" t="s">
        <v>167</v>
      </c>
      <c r="C156" s="11">
        <v>277482</v>
      </c>
      <c r="D156" s="36" t="s">
        <v>21</v>
      </c>
      <c r="E156" s="4" t="s">
        <v>94</v>
      </c>
      <c r="F156" s="16"/>
      <c r="G156" s="17">
        <v>3</v>
      </c>
      <c r="H156" s="17"/>
      <c r="I156" s="17">
        <v>1</v>
      </c>
      <c r="J156" s="17"/>
      <c r="K156" s="17"/>
      <c r="L156" s="17"/>
      <c r="M156" s="17"/>
      <c r="N156" s="17"/>
      <c r="O156" s="17"/>
      <c r="P156" s="17"/>
      <c r="Q156" s="15">
        <f t="shared" si="2"/>
        <v>4</v>
      </c>
      <c r="R156" s="1"/>
    </row>
    <row r="157" spans="1:18" ht="12.75" thickBot="1">
      <c r="A157" s="31">
        <v>37651</v>
      </c>
      <c r="B157" s="8" t="s">
        <v>167</v>
      </c>
      <c r="C157" s="11">
        <v>271393</v>
      </c>
      <c r="D157" s="36" t="s">
        <v>21</v>
      </c>
      <c r="E157" s="4" t="s">
        <v>95</v>
      </c>
      <c r="F157" s="16"/>
      <c r="G157" s="17">
        <v>3</v>
      </c>
      <c r="H157" s="17"/>
      <c r="I157" s="17">
        <v>3</v>
      </c>
      <c r="J157" s="17"/>
      <c r="K157" s="17"/>
      <c r="L157" s="17"/>
      <c r="M157" s="17"/>
      <c r="N157" s="17"/>
      <c r="O157" s="17"/>
      <c r="P157" s="17"/>
      <c r="Q157" s="15">
        <f t="shared" si="2"/>
        <v>6</v>
      </c>
      <c r="R157" s="1"/>
    </row>
    <row r="158" spans="1:18" ht="12.75" thickBot="1">
      <c r="A158" s="31">
        <v>37655</v>
      </c>
      <c r="B158" s="8" t="s">
        <v>167</v>
      </c>
      <c r="C158" s="11">
        <v>281047</v>
      </c>
      <c r="D158" s="36" t="s">
        <v>21</v>
      </c>
      <c r="E158" s="4" t="s">
        <v>96</v>
      </c>
      <c r="F158" s="16"/>
      <c r="G158" s="17">
        <v>2</v>
      </c>
      <c r="H158" s="17"/>
      <c r="I158" s="17">
        <v>1</v>
      </c>
      <c r="J158" s="17"/>
      <c r="K158" s="17"/>
      <c r="L158" s="17"/>
      <c r="M158" s="17"/>
      <c r="N158" s="17"/>
      <c r="O158" s="17"/>
      <c r="P158" s="17"/>
      <c r="Q158" s="15">
        <f t="shared" si="2"/>
        <v>3</v>
      </c>
      <c r="R158" s="1"/>
    </row>
    <row r="159" spans="1:18" ht="12.75" thickBot="1">
      <c r="A159" s="31">
        <v>37658</v>
      </c>
      <c r="B159" s="8" t="s">
        <v>167</v>
      </c>
      <c r="C159" s="11">
        <v>280601</v>
      </c>
      <c r="D159" s="36" t="s">
        <v>14</v>
      </c>
      <c r="E159" s="4" t="s">
        <v>97</v>
      </c>
      <c r="F159" s="16">
        <v>1</v>
      </c>
      <c r="G159" s="17">
        <v>2</v>
      </c>
      <c r="H159" s="17"/>
      <c r="I159" s="17"/>
      <c r="J159" s="17"/>
      <c r="K159" s="17"/>
      <c r="L159" s="17"/>
      <c r="M159" s="17"/>
      <c r="N159" s="17"/>
      <c r="O159" s="17"/>
      <c r="P159" s="17"/>
      <c r="Q159" s="15">
        <f t="shared" si="2"/>
        <v>3</v>
      </c>
      <c r="R159" s="1"/>
    </row>
    <row r="160" spans="1:18" ht="12.75" thickBot="1">
      <c r="A160" s="31">
        <v>37642</v>
      </c>
      <c r="B160" s="8" t="s">
        <v>168</v>
      </c>
      <c r="C160" s="11">
        <v>280549</v>
      </c>
      <c r="D160" s="36" t="s">
        <v>9</v>
      </c>
      <c r="E160" s="4" t="s">
        <v>13</v>
      </c>
      <c r="F160" s="16"/>
      <c r="G160" s="17">
        <v>1</v>
      </c>
      <c r="H160" s="17">
        <v>5.5</v>
      </c>
      <c r="I160" s="17"/>
      <c r="J160" s="17"/>
      <c r="K160" s="17"/>
      <c r="L160" s="17"/>
      <c r="M160" s="17"/>
      <c r="N160" s="17"/>
      <c r="O160" s="17"/>
      <c r="P160" s="17"/>
      <c r="Q160" s="15">
        <f t="shared" si="2"/>
        <v>6.5</v>
      </c>
      <c r="R160" s="1"/>
    </row>
    <row r="161" spans="1:18" ht="12.75" thickBot="1">
      <c r="A161" s="31">
        <v>37651</v>
      </c>
      <c r="B161" s="8" t="s">
        <v>168</v>
      </c>
      <c r="C161" s="11">
        <v>271593</v>
      </c>
      <c r="D161" s="36" t="s">
        <v>21</v>
      </c>
      <c r="E161" s="4" t="s">
        <v>91</v>
      </c>
      <c r="F161" s="16"/>
      <c r="G161" s="17">
        <v>8.8</v>
      </c>
      <c r="H161" s="17"/>
      <c r="I161" s="17">
        <v>13</v>
      </c>
      <c r="J161" s="17"/>
      <c r="K161" s="17"/>
      <c r="L161" s="17"/>
      <c r="M161" s="17"/>
      <c r="N161" s="17"/>
      <c r="O161" s="17"/>
      <c r="P161" s="17"/>
      <c r="Q161" s="15">
        <f t="shared" si="2"/>
        <v>21.8</v>
      </c>
      <c r="R161" s="1"/>
    </row>
    <row r="162" spans="1:18" ht="12.75" thickBot="1">
      <c r="A162" s="31">
        <v>37656</v>
      </c>
      <c r="B162" s="8" t="s">
        <v>168</v>
      </c>
      <c r="C162" s="11">
        <v>274360</v>
      </c>
      <c r="D162" s="36" t="s">
        <v>21</v>
      </c>
      <c r="E162" s="4" t="s">
        <v>98</v>
      </c>
      <c r="F162" s="16"/>
      <c r="G162" s="17">
        <v>5</v>
      </c>
      <c r="H162" s="17"/>
      <c r="I162" s="17">
        <v>7</v>
      </c>
      <c r="J162" s="17"/>
      <c r="K162" s="17"/>
      <c r="L162" s="17"/>
      <c r="M162" s="17"/>
      <c r="N162" s="17"/>
      <c r="O162" s="17"/>
      <c r="P162" s="17"/>
      <c r="Q162" s="15">
        <f t="shared" si="2"/>
        <v>12</v>
      </c>
      <c r="R162" s="1"/>
    </row>
    <row r="163" spans="1:18" ht="12.75" thickBot="1">
      <c r="A163" s="31">
        <v>37657</v>
      </c>
      <c r="B163" s="8" t="s">
        <v>168</v>
      </c>
      <c r="C163" s="11">
        <v>282353</v>
      </c>
      <c r="D163" s="36" t="s">
        <v>12</v>
      </c>
      <c r="E163" s="4" t="s">
        <v>99</v>
      </c>
      <c r="F163" s="16">
        <v>5</v>
      </c>
      <c r="G163" s="17">
        <v>10</v>
      </c>
      <c r="H163" s="17"/>
      <c r="I163" s="17"/>
      <c r="J163" s="17"/>
      <c r="K163" s="17"/>
      <c r="L163" s="17"/>
      <c r="M163" s="17"/>
      <c r="N163" s="17"/>
      <c r="O163" s="17"/>
      <c r="P163" s="17"/>
      <c r="Q163" s="15">
        <f t="shared" si="2"/>
        <v>15</v>
      </c>
      <c r="R163" s="1"/>
    </row>
    <row r="164" spans="1:18" ht="12.75" thickBot="1">
      <c r="A164" s="31">
        <v>37659</v>
      </c>
      <c r="B164" s="8" t="s">
        <v>168</v>
      </c>
      <c r="C164" s="11">
        <v>281625</v>
      </c>
      <c r="D164" s="35" t="s">
        <v>9</v>
      </c>
      <c r="E164" s="4" t="s">
        <v>100</v>
      </c>
      <c r="F164" s="16"/>
      <c r="G164" s="17">
        <v>4</v>
      </c>
      <c r="H164" s="17">
        <v>4</v>
      </c>
      <c r="I164" s="17"/>
      <c r="J164" s="17"/>
      <c r="K164" s="17"/>
      <c r="L164" s="17"/>
      <c r="M164" s="17"/>
      <c r="N164" s="17"/>
      <c r="O164" s="17"/>
      <c r="P164" s="17"/>
      <c r="Q164" s="15">
        <f t="shared" si="2"/>
        <v>8</v>
      </c>
      <c r="R164" s="1"/>
    </row>
    <row r="165" spans="1:18" ht="12.75" thickBot="1">
      <c r="A165" s="31">
        <v>37652</v>
      </c>
      <c r="B165" s="8" t="s">
        <v>168</v>
      </c>
      <c r="C165" s="11">
        <v>280772</v>
      </c>
      <c r="D165" s="35" t="s">
        <v>14</v>
      </c>
      <c r="E165" s="4" t="s">
        <v>101</v>
      </c>
      <c r="F165" s="16">
        <v>6</v>
      </c>
      <c r="G165" s="17">
        <v>7</v>
      </c>
      <c r="H165" s="17"/>
      <c r="I165" s="17"/>
      <c r="J165" s="17"/>
      <c r="K165" s="17"/>
      <c r="L165" s="17"/>
      <c r="M165" s="17"/>
      <c r="N165" s="17"/>
      <c r="O165" s="17"/>
      <c r="P165" s="17"/>
      <c r="Q165" s="15">
        <f t="shared" si="2"/>
        <v>13</v>
      </c>
      <c r="R165" s="1"/>
    </row>
    <row r="166" spans="1:18" ht="12.75" thickBot="1">
      <c r="A166" s="31">
        <v>37610</v>
      </c>
      <c r="B166" s="8" t="s">
        <v>168</v>
      </c>
      <c r="C166" s="11">
        <v>273676</v>
      </c>
      <c r="D166" s="35" t="s">
        <v>9</v>
      </c>
      <c r="E166" s="4" t="s">
        <v>102</v>
      </c>
      <c r="F166" s="16"/>
      <c r="G166" s="17">
        <v>2</v>
      </c>
      <c r="H166" s="17">
        <v>4</v>
      </c>
      <c r="I166" s="17"/>
      <c r="J166" s="17"/>
      <c r="K166" s="17"/>
      <c r="L166" s="17"/>
      <c r="M166" s="17"/>
      <c r="N166" s="17"/>
      <c r="O166" s="17"/>
      <c r="P166" s="17"/>
      <c r="Q166" s="15">
        <f t="shared" si="2"/>
        <v>6</v>
      </c>
      <c r="R166" s="1"/>
    </row>
    <row r="167" spans="1:18" ht="12.75" thickBot="1">
      <c r="A167" s="31">
        <v>37628</v>
      </c>
      <c r="B167" s="8" t="s">
        <v>169</v>
      </c>
      <c r="C167" s="11">
        <v>279494</v>
      </c>
      <c r="D167" s="35" t="s">
        <v>9</v>
      </c>
      <c r="E167" s="4" t="s">
        <v>60</v>
      </c>
      <c r="F167" s="16"/>
      <c r="G167" s="17">
        <v>8</v>
      </c>
      <c r="H167" s="17">
        <v>7</v>
      </c>
      <c r="I167" s="17"/>
      <c r="J167" s="17"/>
      <c r="K167" s="17"/>
      <c r="L167" s="17"/>
      <c r="M167" s="17"/>
      <c r="N167" s="17"/>
      <c r="O167" s="17"/>
      <c r="P167" s="17"/>
      <c r="Q167" s="15">
        <f t="shared" si="2"/>
        <v>15</v>
      </c>
      <c r="R167" s="1"/>
    </row>
    <row r="168" spans="1:18" ht="12.75" thickBot="1">
      <c r="A168" s="31">
        <v>37644</v>
      </c>
      <c r="B168" s="8" t="s">
        <v>169</v>
      </c>
      <c r="C168" s="11">
        <v>277646</v>
      </c>
      <c r="D168" s="35" t="s">
        <v>14</v>
      </c>
      <c r="E168" s="4" t="s">
        <v>15</v>
      </c>
      <c r="F168" s="16">
        <v>17</v>
      </c>
      <c r="G168" s="17">
        <v>4</v>
      </c>
      <c r="H168" s="17"/>
      <c r="I168" s="17"/>
      <c r="J168" s="17"/>
      <c r="K168" s="17"/>
      <c r="L168" s="17"/>
      <c r="M168" s="17"/>
      <c r="N168" s="17"/>
      <c r="O168" s="17"/>
      <c r="P168" s="17"/>
      <c r="Q168" s="15">
        <f t="shared" si="2"/>
        <v>21</v>
      </c>
      <c r="R168" s="1"/>
    </row>
    <row r="169" spans="1:18" ht="12.75" thickBot="1">
      <c r="A169" s="31">
        <v>37652</v>
      </c>
      <c r="B169" s="8" t="s">
        <v>169</v>
      </c>
      <c r="C169" s="11">
        <v>277645</v>
      </c>
      <c r="D169" s="35" t="s">
        <v>14</v>
      </c>
      <c r="E169" s="4" t="s">
        <v>15</v>
      </c>
      <c r="F169" s="16">
        <v>16</v>
      </c>
      <c r="G169" s="17">
        <v>6</v>
      </c>
      <c r="H169" s="17"/>
      <c r="I169" s="17"/>
      <c r="J169" s="17"/>
      <c r="K169" s="17"/>
      <c r="L169" s="17"/>
      <c r="M169" s="17"/>
      <c r="N169" s="17"/>
      <c r="O169" s="17"/>
      <c r="P169" s="17"/>
      <c r="Q169" s="15">
        <f t="shared" si="2"/>
        <v>22</v>
      </c>
      <c r="R169" s="1"/>
    </row>
    <row r="170" spans="1:18" ht="12.75" thickBot="1">
      <c r="A170" s="31">
        <v>37656</v>
      </c>
      <c r="B170" s="8" t="s">
        <v>169</v>
      </c>
      <c r="C170" s="11">
        <v>280167</v>
      </c>
      <c r="D170" s="35" t="s">
        <v>14</v>
      </c>
      <c r="E170" s="4" t="s">
        <v>109</v>
      </c>
      <c r="F170" s="16">
        <v>11</v>
      </c>
      <c r="G170" s="17">
        <v>6.5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5">
        <f t="shared" si="2"/>
        <v>17.5</v>
      </c>
      <c r="R170" s="1"/>
    </row>
    <row r="171" spans="1:18" ht="12.75" thickBot="1">
      <c r="A171" s="31">
        <v>37657</v>
      </c>
      <c r="B171" s="8" t="s">
        <v>169</v>
      </c>
      <c r="C171" s="11">
        <v>281312</v>
      </c>
      <c r="D171" s="36" t="s">
        <v>12</v>
      </c>
      <c r="E171" s="4" t="s">
        <v>19</v>
      </c>
      <c r="F171" s="16">
        <v>16</v>
      </c>
      <c r="G171" s="17">
        <v>3.5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5">
        <f t="shared" si="2"/>
        <v>19.5</v>
      </c>
      <c r="R171" s="1"/>
    </row>
    <row r="172" spans="1:18" ht="12.75" thickBot="1">
      <c r="A172" s="31">
        <v>37546</v>
      </c>
      <c r="B172" s="8" t="s">
        <v>170</v>
      </c>
      <c r="C172" s="11">
        <v>273501</v>
      </c>
      <c r="D172" s="36" t="s">
        <v>14</v>
      </c>
      <c r="E172" s="4" t="s">
        <v>103</v>
      </c>
      <c r="F172" s="16">
        <v>2</v>
      </c>
      <c r="G172" s="17">
        <v>6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5">
        <f t="shared" si="2"/>
        <v>8</v>
      </c>
      <c r="R172" s="1"/>
    </row>
    <row r="173" spans="1:18" ht="12.75" thickBot="1">
      <c r="A173" s="31">
        <v>37627</v>
      </c>
      <c r="B173" s="8" t="s">
        <v>170</v>
      </c>
      <c r="C173" s="11">
        <v>276256</v>
      </c>
      <c r="D173" s="36" t="s">
        <v>14</v>
      </c>
      <c r="E173" s="4" t="s">
        <v>86</v>
      </c>
      <c r="F173" s="16" t="s">
        <v>71</v>
      </c>
      <c r="G173" s="17" t="s">
        <v>71</v>
      </c>
      <c r="H173" s="17"/>
      <c r="I173" s="17"/>
      <c r="J173" s="17"/>
      <c r="K173" s="17"/>
      <c r="L173" s="17"/>
      <c r="M173" s="17"/>
      <c r="N173" s="17"/>
      <c r="O173" s="17"/>
      <c r="P173" s="17"/>
      <c r="Q173" s="15">
        <f t="shared" si="2"/>
        <v>0</v>
      </c>
      <c r="R173" s="1"/>
    </row>
    <row r="174" spans="1:18" ht="12.75" thickBot="1">
      <c r="A174" s="31">
        <v>37627</v>
      </c>
      <c r="B174" s="8" t="s">
        <v>170</v>
      </c>
      <c r="C174" s="11">
        <v>276255</v>
      </c>
      <c r="D174" s="36" t="s">
        <v>14</v>
      </c>
      <c r="E174" s="4" t="s">
        <v>102</v>
      </c>
      <c r="F174" s="16" t="s">
        <v>71</v>
      </c>
      <c r="G174" s="17" t="s">
        <v>71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5">
        <f t="shared" si="2"/>
        <v>0</v>
      </c>
      <c r="R174" s="1"/>
    </row>
    <row r="175" spans="1:18" ht="12.75" thickBot="1">
      <c r="A175" s="31">
        <v>37630</v>
      </c>
      <c r="B175" s="8" t="s">
        <v>170</v>
      </c>
      <c r="C175" s="11">
        <v>275924</v>
      </c>
      <c r="D175" s="36" t="s">
        <v>14</v>
      </c>
      <c r="E175" s="4" t="s">
        <v>102</v>
      </c>
      <c r="F175" s="16">
        <v>3</v>
      </c>
      <c r="G175" s="17" t="s">
        <v>71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5">
        <f t="shared" si="2"/>
        <v>3</v>
      </c>
      <c r="R175" s="1"/>
    </row>
    <row r="176" spans="1:18" ht="12.75" thickBot="1">
      <c r="A176" s="31">
        <v>37637</v>
      </c>
      <c r="B176" s="8" t="s">
        <v>170</v>
      </c>
      <c r="C176" s="11">
        <v>271402</v>
      </c>
      <c r="D176" s="36" t="s">
        <v>21</v>
      </c>
      <c r="E176" s="4" t="s">
        <v>29</v>
      </c>
      <c r="F176" s="16"/>
      <c r="G176" s="17">
        <v>21</v>
      </c>
      <c r="H176" s="17"/>
      <c r="I176" s="17">
        <v>17</v>
      </c>
      <c r="J176" s="17"/>
      <c r="K176" s="17"/>
      <c r="L176" s="17"/>
      <c r="M176" s="17"/>
      <c r="N176" s="17"/>
      <c r="O176" s="17"/>
      <c r="P176" s="17"/>
      <c r="Q176" s="15">
        <f t="shared" si="2"/>
        <v>38</v>
      </c>
      <c r="R176" s="1"/>
    </row>
    <row r="177" spans="1:18" ht="12.75" thickBot="1">
      <c r="A177" s="31">
        <v>37645</v>
      </c>
      <c r="B177" s="8" t="s">
        <v>170</v>
      </c>
      <c r="C177" s="11">
        <v>277908</v>
      </c>
      <c r="D177" s="36" t="s">
        <v>14</v>
      </c>
      <c r="E177" s="4" t="s">
        <v>104</v>
      </c>
      <c r="F177" s="16">
        <v>3</v>
      </c>
      <c r="G177" s="17">
        <v>4</v>
      </c>
      <c r="H177" s="17"/>
      <c r="I177" s="17"/>
      <c r="J177" s="17"/>
      <c r="K177" s="17"/>
      <c r="L177" s="17"/>
      <c r="M177" s="17"/>
      <c r="N177" s="17"/>
      <c r="O177" s="17"/>
      <c r="P177" s="17"/>
      <c r="Q177" s="15">
        <f t="shared" si="2"/>
        <v>7</v>
      </c>
      <c r="R177" s="1"/>
    </row>
    <row r="178" spans="1:18" ht="12.75" thickBot="1">
      <c r="A178" s="31">
        <v>37643</v>
      </c>
      <c r="B178" s="8" t="s">
        <v>170</v>
      </c>
      <c r="C178" s="11">
        <v>276253</v>
      </c>
      <c r="D178" s="36" t="s">
        <v>14</v>
      </c>
      <c r="E178" s="4" t="s">
        <v>85</v>
      </c>
      <c r="F178" s="16" t="s">
        <v>71</v>
      </c>
      <c r="G178" s="17" t="s">
        <v>71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5">
        <f t="shared" si="2"/>
        <v>0</v>
      </c>
      <c r="R178" s="1"/>
    </row>
    <row r="179" spans="1:18" ht="12.75" thickBot="1">
      <c r="A179" s="31">
        <v>37644</v>
      </c>
      <c r="B179" s="8" t="s">
        <v>170</v>
      </c>
      <c r="C179" s="11">
        <v>277561</v>
      </c>
      <c r="D179" s="36" t="s">
        <v>14</v>
      </c>
      <c r="E179" s="4" t="s">
        <v>29</v>
      </c>
      <c r="F179" s="16">
        <v>13</v>
      </c>
      <c r="G179" s="17">
        <v>10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5">
        <f t="shared" si="2"/>
        <v>23</v>
      </c>
      <c r="R179" s="1"/>
    </row>
    <row r="180" spans="1:18" ht="12.75" thickBot="1">
      <c r="A180" s="31">
        <v>37650</v>
      </c>
      <c r="B180" s="8" t="s">
        <v>170</v>
      </c>
      <c r="C180" s="11">
        <v>275366</v>
      </c>
      <c r="D180" s="36" t="s">
        <v>14</v>
      </c>
      <c r="E180" s="4" t="s">
        <v>32</v>
      </c>
      <c r="F180" s="16">
        <v>8</v>
      </c>
      <c r="G180" s="17">
        <v>3</v>
      </c>
      <c r="H180" s="17"/>
      <c r="I180" s="17"/>
      <c r="J180" s="17"/>
      <c r="K180" s="17"/>
      <c r="L180" s="17"/>
      <c r="M180" s="17"/>
      <c r="N180" s="17"/>
      <c r="O180" s="17"/>
      <c r="P180" s="17"/>
      <c r="Q180" s="15">
        <f t="shared" si="2"/>
        <v>11</v>
      </c>
      <c r="R180" s="1"/>
    </row>
    <row r="181" spans="1:18" ht="12.75" thickBot="1">
      <c r="A181" s="31">
        <v>37641</v>
      </c>
      <c r="B181" s="8" t="s">
        <v>171</v>
      </c>
      <c r="C181" s="11">
        <v>280089</v>
      </c>
      <c r="D181" s="36" t="s">
        <v>21</v>
      </c>
      <c r="E181" s="4" t="s">
        <v>91</v>
      </c>
      <c r="F181" s="16"/>
      <c r="G181" s="17">
        <v>3</v>
      </c>
      <c r="H181" s="17"/>
      <c r="I181" s="17">
        <v>2.5</v>
      </c>
      <c r="J181" s="17"/>
      <c r="K181" s="17"/>
      <c r="L181" s="17"/>
      <c r="M181" s="17"/>
      <c r="N181" s="17"/>
      <c r="O181" s="17"/>
      <c r="P181" s="17"/>
      <c r="Q181" s="15">
        <f t="shared" si="2"/>
        <v>5.5</v>
      </c>
      <c r="R181" s="1"/>
    </row>
    <row r="182" spans="1:18" ht="12.75" thickBot="1">
      <c r="A182" s="31">
        <v>37648</v>
      </c>
      <c r="B182" s="8" t="s">
        <v>171</v>
      </c>
      <c r="C182" s="11">
        <v>280595</v>
      </c>
      <c r="D182" s="36" t="s">
        <v>14</v>
      </c>
      <c r="E182" s="4" t="s">
        <v>105</v>
      </c>
      <c r="F182" s="16">
        <v>2</v>
      </c>
      <c r="G182" s="17">
        <v>2.5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5">
        <f t="shared" si="2"/>
        <v>4.5</v>
      </c>
      <c r="R182" s="1"/>
    </row>
    <row r="183" spans="1:18" ht="12.75" thickBot="1">
      <c r="A183" s="31">
        <v>37659</v>
      </c>
      <c r="B183" s="8" t="s">
        <v>171</v>
      </c>
      <c r="C183" s="11">
        <v>281162</v>
      </c>
      <c r="D183" s="36" t="s">
        <v>21</v>
      </c>
      <c r="E183" s="4" t="s">
        <v>106</v>
      </c>
      <c r="F183" s="16"/>
      <c r="G183" s="17">
        <v>3</v>
      </c>
      <c r="H183" s="17"/>
      <c r="I183" s="17">
        <v>3</v>
      </c>
      <c r="J183" s="17"/>
      <c r="K183" s="17"/>
      <c r="L183" s="17"/>
      <c r="M183" s="17"/>
      <c r="N183" s="17"/>
      <c r="O183" s="17"/>
      <c r="P183" s="17"/>
      <c r="Q183" s="15">
        <f t="shared" si="2"/>
        <v>6</v>
      </c>
      <c r="R183" s="1"/>
    </row>
    <row r="184" spans="1:18" ht="12.75" thickBot="1">
      <c r="A184" s="31">
        <v>37662</v>
      </c>
      <c r="B184" s="8" t="s">
        <v>171</v>
      </c>
      <c r="C184" s="11">
        <v>280104</v>
      </c>
      <c r="D184" s="36" t="s">
        <v>21</v>
      </c>
      <c r="E184" s="4" t="s">
        <v>107</v>
      </c>
      <c r="F184" s="16"/>
      <c r="G184" s="17">
        <v>2</v>
      </c>
      <c r="H184" s="17"/>
      <c r="I184" s="17">
        <v>6</v>
      </c>
      <c r="J184" s="17"/>
      <c r="K184" s="17"/>
      <c r="L184" s="17"/>
      <c r="M184" s="17"/>
      <c r="N184" s="17"/>
      <c r="O184" s="17"/>
      <c r="P184" s="17"/>
      <c r="Q184" s="15">
        <f t="shared" si="2"/>
        <v>8</v>
      </c>
      <c r="R184" s="1"/>
    </row>
    <row r="185" spans="1:18" ht="12.75" thickBot="1">
      <c r="A185" s="31">
        <v>37628</v>
      </c>
      <c r="B185" s="8" t="s">
        <v>108</v>
      </c>
      <c r="C185" s="11">
        <v>278790</v>
      </c>
      <c r="D185" s="36" t="s">
        <v>9</v>
      </c>
      <c r="E185" s="4" t="s">
        <v>72</v>
      </c>
      <c r="F185" s="16"/>
      <c r="G185" s="17">
        <v>12</v>
      </c>
      <c r="H185" s="17">
        <v>4</v>
      </c>
      <c r="I185" s="17"/>
      <c r="J185" s="17"/>
      <c r="K185" s="17"/>
      <c r="L185" s="17"/>
      <c r="M185" s="17"/>
      <c r="N185" s="17"/>
      <c r="O185" s="17"/>
      <c r="P185" s="17"/>
      <c r="Q185" s="15">
        <f t="shared" si="2"/>
        <v>16</v>
      </c>
      <c r="R185" s="1"/>
    </row>
    <row r="186" spans="1:18" ht="12.75" thickBot="1">
      <c r="A186" s="31">
        <v>37629</v>
      </c>
      <c r="B186" s="8" t="s">
        <v>108</v>
      </c>
      <c r="C186" s="11">
        <v>279053</v>
      </c>
      <c r="D186" s="36" t="s">
        <v>30</v>
      </c>
      <c r="E186" s="4" t="s">
        <v>109</v>
      </c>
      <c r="F186" s="16"/>
      <c r="G186" s="17">
        <v>7</v>
      </c>
      <c r="H186" s="17"/>
      <c r="I186" s="17">
        <v>4</v>
      </c>
      <c r="J186" s="17"/>
      <c r="K186" s="17"/>
      <c r="L186" s="17"/>
      <c r="M186" s="17"/>
      <c r="N186" s="17"/>
      <c r="O186" s="17"/>
      <c r="P186" s="17"/>
      <c r="Q186" s="15">
        <f t="shared" si="2"/>
        <v>11</v>
      </c>
      <c r="R186" s="1"/>
    </row>
    <row r="187" spans="1:18" ht="12.75" thickBot="1">
      <c r="A187" s="31">
        <v>37638</v>
      </c>
      <c r="B187" s="8" t="s">
        <v>108</v>
      </c>
      <c r="C187" s="11">
        <v>279374</v>
      </c>
      <c r="D187" s="36" t="s">
        <v>14</v>
      </c>
      <c r="E187" s="4" t="s">
        <v>20</v>
      </c>
      <c r="F187" s="16">
        <v>21</v>
      </c>
      <c r="G187" s="17">
        <v>1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5">
        <f t="shared" si="2"/>
        <v>22</v>
      </c>
      <c r="R187" s="1"/>
    </row>
    <row r="188" spans="1:18" ht="12.75" thickBot="1">
      <c r="A188" s="31">
        <v>37651</v>
      </c>
      <c r="B188" s="8" t="s">
        <v>108</v>
      </c>
      <c r="C188" s="11">
        <v>274298</v>
      </c>
      <c r="D188" s="36" t="s">
        <v>21</v>
      </c>
      <c r="E188" s="4" t="s">
        <v>19</v>
      </c>
      <c r="F188" s="16"/>
      <c r="G188" s="17">
        <v>0.5</v>
      </c>
      <c r="H188" s="17"/>
      <c r="I188" s="17">
        <v>18</v>
      </c>
      <c r="J188" s="17"/>
      <c r="K188" s="17"/>
      <c r="L188" s="17"/>
      <c r="M188" s="17"/>
      <c r="N188" s="17"/>
      <c r="O188" s="17"/>
      <c r="P188" s="17"/>
      <c r="Q188" s="15"/>
      <c r="R188" s="1"/>
    </row>
    <row r="189" spans="1:18" ht="12.75" thickBot="1">
      <c r="A189" s="31">
        <v>37664</v>
      </c>
      <c r="B189" s="8" t="s">
        <v>108</v>
      </c>
      <c r="C189" s="11">
        <v>283192</v>
      </c>
      <c r="D189" s="36" t="s">
        <v>14</v>
      </c>
      <c r="E189" s="4" t="s">
        <v>17</v>
      </c>
      <c r="F189" s="16">
        <v>21</v>
      </c>
      <c r="G189" s="17">
        <v>8.5</v>
      </c>
      <c r="H189" s="17"/>
      <c r="I189" s="17"/>
      <c r="J189" s="17"/>
      <c r="K189" s="17"/>
      <c r="L189" s="17"/>
      <c r="M189" s="17"/>
      <c r="N189" s="17"/>
      <c r="O189" s="17"/>
      <c r="P189" s="17"/>
      <c r="Q189" s="15"/>
      <c r="R189" s="1"/>
    </row>
    <row r="190" spans="1:18" ht="12.75" thickBot="1">
      <c r="A190" s="31">
        <v>37666</v>
      </c>
      <c r="B190" s="8" t="s">
        <v>108</v>
      </c>
      <c r="C190" s="11">
        <v>282287</v>
      </c>
      <c r="D190" s="36" t="s">
        <v>14</v>
      </c>
      <c r="E190" s="4" t="s">
        <v>15</v>
      </c>
      <c r="F190" s="16">
        <v>16</v>
      </c>
      <c r="G190" s="17">
        <v>3</v>
      </c>
      <c r="H190" s="17"/>
      <c r="I190" s="17"/>
      <c r="J190" s="17"/>
      <c r="K190" s="17"/>
      <c r="L190" s="17"/>
      <c r="M190" s="17"/>
      <c r="N190" s="17"/>
      <c r="O190" s="17"/>
      <c r="P190" s="17"/>
      <c r="Q190" s="15"/>
      <c r="R190" s="1"/>
    </row>
    <row r="191" spans="1:18" ht="12.75" thickBot="1">
      <c r="A191" s="31">
        <v>37643</v>
      </c>
      <c r="B191" s="8" t="s">
        <v>108</v>
      </c>
      <c r="C191" s="11">
        <v>279449</v>
      </c>
      <c r="D191" s="36" t="s">
        <v>14</v>
      </c>
      <c r="E191" s="4" t="s">
        <v>36</v>
      </c>
      <c r="F191" s="16">
        <v>13</v>
      </c>
      <c r="G191" s="17">
        <v>5.5</v>
      </c>
      <c r="H191" s="17"/>
      <c r="I191" s="17"/>
      <c r="J191" s="17"/>
      <c r="K191" s="17"/>
      <c r="L191" s="17"/>
      <c r="M191" s="17"/>
      <c r="N191" s="17"/>
      <c r="O191" s="17"/>
      <c r="P191" s="17"/>
      <c r="Q191" s="15"/>
      <c r="R191" s="1"/>
    </row>
    <row r="192" spans="1:18" ht="12.75" thickBot="1">
      <c r="A192" s="31">
        <v>37658</v>
      </c>
      <c r="B192" s="8" t="s">
        <v>108</v>
      </c>
      <c r="C192" s="11">
        <v>280914</v>
      </c>
      <c r="D192" s="36" t="s">
        <v>21</v>
      </c>
      <c r="E192" s="4" t="s">
        <v>110</v>
      </c>
      <c r="F192" s="16"/>
      <c r="G192" s="17">
        <v>0.5</v>
      </c>
      <c r="H192" s="17"/>
      <c r="I192" s="17">
        <v>8</v>
      </c>
      <c r="J192" s="17"/>
      <c r="K192" s="17"/>
      <c r="L192" s="17"/>
      <c r="M192" s="17"/>
      <c r="N192" s="17"/>
      <c r="O192" s="17"/>
      <c r="P192" s="17"/>
      <c r="Q192" s="15"/>
      <c r="R192" s="1"/>
    </row>
    <row r="193" spans="1:18" ht="12.75" thickBot="1">
      <c r="A193" s="31">
        <v>37637</v>
      </c>
      <c r="B193" s="8" t="s">
        <v>172</v>
      </c>
      <c r="C193" s="11">
        <v>271965</v>
      </c>
      <c r="D193" s="36" t="s">
        <v>21</v>
      </c>
      <c r="E193" s="4" t="s">
        <v>111</v>
      </c>
      <c r="F193" s="16"/>
      <c r="G193" s="17">
        <v>0.5</v>
      </c>
      <c r="H193" s="17"/>
      <c r="I193" s="17">
        <v>4</v>
      </c>
      <c r="J193" s="17"/>
      <c r="K193" s="17"/>
      <c r="L193" s="17"/>
      <c r="M193" s="17"/>
      <c r="N193" s="17"/>
      <c r="O193" s="17"/>
      <c r="P193" s="17"/>
      <c r="Q193" s="15"/>
      <c r="R193" s="1"/>
    </row>
    <row r="194" spans="1:18" ht="12.75" thickBot="1">
      <c r="A194" s="31">
        <v>37645</v>
      </c>
      <c r="B194" s="8" t="s">
        <v>172</v>
      </c>
      <c r="C194" s="11">
        <v>277228</v>
      </c>
      <c r="D194" s="36" t="s">
        <v>21</v>
      </c>
      <c r="E194" s="4" t="s">
        <v>111</v>
      </c>
      <c r="F194" s="16"/>
      <c r="G194" s="17">
        <v>13</v>
      </c>
      <c r="H194" s="17"/>
      <c r="I194" s="17">
        <v>30.5</v>
      </c>
      <c r="J194" s="17"/>
      <c r="K194" s="17"/>
      <c r="L194" s="17"/>
      <c r="M194" s="17"/>
      <c r="N194" s="17"/>
      <c r="O194" s="17"/>
      <c r="P194" s="17"/>
      <c r="Q194" s="15"/>
      <c r="R194" s="1"/>
    </row>
    <row r="195" spans="1:18" ht="12.75" thickBot="1">
      <c r="A195" s="31">
        <v>37651</v>
      </c>
      <c r="B195" s="8" t="s">
        <v>172</v>
      </c>
      <c r="C195" s="11">
        <v>280519</v>
      </c>
      <c r="D195" s="36" t="s">
        <v>30</v>
      </c>
      <c r="E195" s="4" t="s">
        <v>69</v>
      </c>
      <c r="F195" s="16"/>
      <c r="G195" s="17">
        <v>5</v>
      </c>
      <c r="H195" s="17"/>
      <c r="I195" s="17">
        <v>13</v>
      </c>
      <c r="J195" s="17"/>
      <c r="K195" s="17"/>
      <c r="L195" s="17"/>
      <c r="M195" s="17"/>
      <c r="N195" s="17"/>
      <c r="O195" s="17"/>
      <c r="P195" s="17"/>
      <c r="Q195" s="15"/>
      <c r="R195" s="1"/>
    </row>
    <row r="196" spans="1:18" ht="12.75" thickBot="1">
      <c r="A196" s="31">
        <v>37671</v>
      </c>
      <c r="B196" s="8" t="s">
        <v>172</v>
      </c>
      <c r="C196" s="11">
        <v>275969</v>
      </c>
      <c r="D196" s="36" t="s">
        <v>14</v>
      </c>
      <c r="E196" s="4" t="s">
        <v>19</v>
      </c>
      <c r="F196" s="16">
        <v>12</v>
      </c>
      <c r="G196" s="17">
        <v>4</v>
      </c>
      <c r="H196" s="17"/>
      <c r="I196" s="17"/>
      <c r="J196" s="17"/>
      <c r="K196" s="17"/>
      <c r="L196" s="17"/>
      <c r="M196" s="17"/>
      <c r="N196" s="17"/>
      <c r="O196" s="17"/>
      <c r="P196" s="17"/>
      <c r="Q196" s="15"/>
      <c r="R196" s="1"/>
    </row>
    <row r="197" spans="1:18" ht="12.75" thickBot="1">
      <c r="A197" s="31">
        <v>37644</v>
      </c>
      <c r="B197" s="8" t="s">
        <v>112</v>
      </c>
      <c r="C197" s="11">
        <v>277647</v>
      </c>
      <c r="D197" s="36" t="s">
        <v>14</v>
      </c>
      <c r="E197" s="4" t="s">
        <v>26</v>
      </c>
      <c r="F197" s="16">
        <v>10</v>
      </c>
      <c r="G197" s="17">
        <v>7</v>
      </c>
      <c r="H197" s="17"/>
      <c r="I197" s="17"/>
      <c r="J197" s="17"/>
      <c r="K197" s="17"/>
      <c r="L197" s="17"/>
      <c r="M197" s="17"/>
      <c r="N197" s="17"/>
      <c r="O197" s="17"/>
      <c r="P197" s="17"/>
      <c r="Q197" s="15"/>
      <c r="R197" s="1"/>
    </row>
    <row r="198" spans="1:18" ht="12.75" thickBot="1">
      <c r="A198" s="31">
        <v>37655</v>
      </c>
      <c r="B198" s="8" t="s">
        <v>112</v>
      </c>
      <c r="C198" s="11">
        <v>273581</v>
      </c>
      <c r="D198" s="36" t="s">
        <v>21</v>
      </c>
      <c r="E198" s="4" t="s">
        <v>60</v>
      </c>
      <c r="F198" s="16"/>
      <c r="G198" s="17">
        <v>4</v>
      </c>
      <c r="H198" s="17"/>
      <c r="I198" s="17">
        <v>6</v>
      </c>
      <c r="J198" s="17"/>
      <c r="K198" s="17"/>
      <c r="L198" s="17"/>
      <c r="M198" s="17"/>
      <c r="N198" s="17"/>
      <c r="O198" s="17"/>
      <c r="P198" s="17"/>
      <c r="Q198" s="15"/>
      <c r="R198" s="1"/>
    </row>
    <row r="199" spans="1:18" ht="12.75" thickBot="1">
      <c r="A199" s="31">
        <v>37657</v>
      </c>
      <c r="B199" s="8" t="s">
        <v>112</v>
      </c>
      <c r="C199" s="11">
        <v>281294</v>
      </c>
      <c r="D199" s="36" t="s">
        <v>14</v>
      </c>
      <c r="E199" s="4" t="s">
        <v>60</v>
      </c>
      <c r="F199" s="16">
        <v>5</v>
      </c>
      <c r="G199" s="17">
        <v>2</v>
      </c>
      <c r="H199" s="17"/>
      <c r="I199" s="17"/>
      <c r="J199" s="17"/>
      <c r="K199" s="17"/>
      <c r="L199" s="17"/>
      <c r="M199" s="17"/>
      <c r="N199" s="17"/>
      <c r="O199" s="17"/>
      <c r="P199" s="17"/>
      <c r="Q199" s="15"/>
      <c r="R199" s="1"/>
    </row>
    <row r="200" spans="1:18" ht="12.75" thickBot="1">
      <c r="A200" s="31">
        <v>37663</v>
      </c>
      <c r="B200" s="8" t="s">
        <v>112</v>
      </c>
      <c r="C200" s="11">
        <v>281466</v>
      </c>
      <c r="D200" s="36" t="s">
        <v>14</v>
      </c>
      <c r="E200" s="4" t="s">
        <v>19</v>
      </c>
      <c r="F200" s="16">
        <v>12</v>
      </c>
      <c r="G200" s="17">
        <v>2</v>
      </c>
      <c r="H200" s="17"/>
      <c r="I200" s="17"/>
      <c r="J200" s="17"/>
      <c r="K200" s="17"/>
      <c r="L200" s="17"/>
      <c r="M200" s="17"/>
      <c r="N200" s="17"/>
      <c r="O200" s="17"/>
      <c r="P200" s="17"/>
      <c r="Q200" s="15"/>
      <c r="R200" s="1"/>
    </row>
    <row r="201" spans="1:18" ht="12.75" thickBot="1">
      <c r="A201" s="31">
        <v>37665</v>
      </c>
      <c r="B201" s="8" t="s">
        <v>112</v>
      </c>
      <c r="C201" s="11">
        <v>282873</v>
      </c>
      <c r="D201" s="36" t="s">
        <v>14</v>
      </c>
      <c r="E201" s="4" t="s">
        <v>17</v>
      </c>
      <c r="F201" s="16">
        <v>4</v>
      </c>
      <c r="G201" s="17">
        <v>1</v>
      </c>
      <c r="H201" s="17"/>
      <c r="I201" s="17"/>
      <c r="J201" s="17"/>
      <c r="K201" s="17"/>
      <c r="L201" s="17"/>
      <c r="M201" s="17"/>
      <c r="N201" s="17"/>
      <c r="O201" s="17"/>
      <c r="P201" s="17"/>
      <c r="Q201" s="15"/>
      <c r="R201" s="1"/>
    </row>
    <row r="202" spans="1:18" ht="12.75" thickBot="1">
      <c r="A202" s="31">
        <v>37600</v>
      </c>
      <c r="B202" s="8" t="s">
        <v>113</v>
      </c>
      <c r="C202" s="11">
        <v>273214</v>
      </c>
      <c r="D202" s="36" t="s">
        <v>14</v>
      </c>
      <c r="E202" s="4" t="s">
        <v>13</v>
      </c>
      <c r="F202" s="16">
        <v>11.5</v>
      </c>
      <c r="G202" s="17">
        <v>7.5</v>
      </c>
      <c r="H202" s="17"/>
      <c r="I202" s="17"/>
      <c r="J202" s="17"/>
      <c r="K202" s="17"/>
      <c r="L202" s="17"/>
      <c r="M202" s="17"/>
      <c r="N202" s="17"/>
      <c r="O202" s="17"/>
      <c r="P202" s="17"/>
      <c r="Q202" s="15"/>
      <c r="R202" s="1"/>
    </row>
    <row r="203" spans="1:18" ht="12.75" thickBot="1">
      <c r="A203" s="31">
        <v>37610</v>
      </c>
      <c r="B203" s="8" t="s">
        <v>113</v>
      </c>
      <c r="C203" s="11">
        <v>276790</v>
      </c>
      <c r="D203" s="36" t="s">
        <v>14</v>
      </c>
      <c r="E203" s="4" t="s">
        <v>114</v>
      </c>
      <c r="F203" s="16">
        <v>4</v>
      </c>
      <c r="G203" s="17">
        <v>5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5"/>
      <c r="R203" s="1"/>
    </row>
    <row r="204" spans="1:18" ht="12.75" thickBot="1">
      <c r="A204" s="31">
        <v>37651</v>
      </c>
      <c r="B204" s="8" t="s">
        <v>113</v>
      </c>
      <c r="C204" s="11">
        <v>274566</v>
      </c>
      <c r="D204" s="36" t="s">
        <v>21</v>
      </c>
      <c r="E204" s="4" t="s">
        <v>115</v>
      </c>
      <c r="F204" s="16"/>
      <c r="G204" s="17">
        <v>7.5</v>
      </c>
      <c r="H204" s="17"/>
      <c r="I204" s="17">
        <v>24.5</v>
      </c>
      <c r="J204" s="17"/>
      <c r="K204" s="17"/>
      <c r="L204" s="17"/>
      <c r="M204" s="17"/>
      <c r="N204" s="17"/>
      <c r="O204" s="17"/>
      <c r="P204" s="17"/>
      <c r="Q204" s="15"/>
      <c r="R204" s="1"/>
    </row>
    <row r="205" spans="1:18" ht="12.75" thickBot="1">
      <c r="A205" s="31">
        <v>37655</v>
      </c>
      <c r="B205" s="8" t="s">
        <v>113</v>
      </c>
      <c r="C205" s="11">
        <v>280571</v>
      </c>
      <c r="D205" s="36" t="s">
        <v>14</v>
      </c>
      <c r="E205" s="4" t="s">
        <v>17</v>
      </c>
      <c r="F205" s="16">
        <v>9.5</v>
      </c>
      <c r="G205" s="17">
        <v>4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5"/>
      <c r="R205" s="1"/>
    </row>
    <row r="206" spans="1:18" ht="12.75" thickBot="1">
      <c r="A206" s="31">
        <v>37672</v>
      </c>
      <c r="B206" s="8" t="s">
        <v>113</v>
      </c>
      <c r="C206" s="11">
        <v>283249</v>
      </c>
      <c r="D206" s="36" t="s">
        <v>30</v>
      </c>
      <c r="E206" s="4" t="s">
        <v>51</v>
      </c>
      <c r="F206" s="16"/>
      <c r="G206" s="17">
        <v>4</v>
      </c>
      <c r="H206" s="17"/>
      <c r="I206" s="17">
        <v>4</v>
      </c>
      <c r="J206" s="17"/>
      <c r="K206" s="17"/>
      <c r="L206" s="17"/>
      <c r="M206" s="17"/>
      <c r="N206" s="17"/>
      <c r="O206" s="17"/>
      <c r="P206" s="17"/>
      <c r="Q206" s="15"/>
      <c r="R206" s="1"/>
    </row>
    <row r="207" spans="1:18" ht="12.75" thickBot="1">
      <c r="A207" s="31">
        <v>37663</v>
      </c>
      <c r="B207" s="8" t="s">
        <v>113</v>
      </c>
      <c r="C207" s="11">
        <v>283345</v>
      </c>
      <c r="D207" s="36" t="s">
        <v>9</v>
      </c>
      <c r="E207" s="4" t="s">
        <v>13</v>
      </c>
      <c r="F207" s="16"/>
      <c r="G207" s="17">
        <v>2.5</v>
      </c>
      <c r="H207" s="17">
        <v>10</v>
      </c>
      <c r="I207" s="17"/>
      <c r="J207" s="17"/>
      <c r="K207" s="17"/>
      <c r="L207" s="17"/>
      <c r="M207" s="17"/>
      <c r="N207" s="17"/>
      <c r="O207" s="17"/>
      <c r="P207" s="17"/>
      <c r="Q207" s="15"/>
      <c r="R207" s="1"/>
    </row>
    <row r="208" spans="1:18" ht="12.75" thickBot="1">
      <c r="A208" s="31">
        <v>37664</v>
      </c>
      <c r="B208" s="8" t="s">
        <v>113</v>
      </c>
      <c r="C208" s="11">
        <v>280912</v>
      </c>
      <c r="D208" s="36" t="s">
        <v>21</v>
      </c>
      <c r="E208" s="4" t="s">
        <v>110</v>
      </c>
      <c r="F208" s="16"/>
      <c r="G208" s="17">
        <v>0.5</v>
      </c>
      <c r="H208" s="17"/>
      <c r="I208" s="17">
        <v>12.5</v>
      </c>
      <c r="J208" s="17"/>
      <c r="K208" s="17"/>
      <c r="L208" s="17"/>
      <c r="M208" s="17"/>
      <c r="N208" s="17"/>
      <c r="O208" s="17"/>
      <c r="P208" s="17"/>
      <c r="Q208" s="15"/>
      <c r="R208" s="1"/>
    </row>
    <row r="209" spans="1:18" ht="12.75" thickBot="1">
      <c r="A209" s="31">
        <v>37665</v>
      </c>
      <c r="B209" s="8" t="s">
        <v>113</v>
      </c>
      <c r="C209" s="11">
        <v>282472</v>
      </c>
      <c r="D209" s="36" t="s">
        <v>21</v>
      </c>
      <c r="E209" s="4" t="s">
        <v>110</v>
      </c>
      <c r="F209" s="16"/>
      <c r="G209" s="17">
        <v>3</v>
      </c>
      <c r="H209" s="17"/>
      <c r="I209" s="17">
        <v>22</v>
      </c>
      <c r="J209" s="17"/>
      <c r="K209" s="17"/>
      <c r="L209" s="17"/>
      <c r="M209" s="17"/>
      <c r="N209" s="17"/>
      <c r="O209" s="17"/>
      <c r="P209" s="17"/>
      <c r="Q209" s="15"/>
      <c r="R209" s="1"/>
    </row>
    <row r="210" spans="1:18" ht="12.75" thickBot="1">
      <c r="A210" s="31">
        <v>37672</v>
      </c>
      <c r="B210" s="8" t="s">
        <v>113</v>
      </c>
      <c r="C210" s="11">
        <v>284286</v>
      </c>
      <c r="D210" s="36" t="s">
        <v>30</v>
      </c>
      <c r="E210" s="4" t="s">
        <v>51</v>
      </c>
      <c r="F210" s="16"/>
      <c r="G210" s="17">
        <v>3</v>
      </c>
      <c r="H210" s="17"/>
      <c r="I210" s="17">
        <v>7</v>
      </c>
      <c r="J210" s="17"/>
      <c r="K210" s="17"/>
      <c r="L210" s="17"/>
      <c r="M210" s="17"/>
      <c r="N210" s="17"/>
      <c r="O210" s="17"/>
      <c r="P210" s="17"/>
      <c r="Q210" s="15"/>
      <c r="R210" s="1"/>
    </row>
    <row r="211" spans="1:18" ht="12.75" thickBot="1">
      <c r="A211" s="31">
        <v>37635</v>
      </c>
      <c r="B211" s="8" t="s">
        <v>113</v>
      </c>
      <c r="C211" s="11">
        <v>278928</v>
      </c>
      <c r="D211" s="36" t="s">
        <v>30</v>
      </c>
      <c r="E211" s="4" t="s">
        <v>17</v>
      </c>
      <c r="F211" s="16"/>
      <c r="G211" s="17">
        <v>1</v>
      </c>
      <c r="H211" s="17"/>
      <c r="I211" s="17">
        <v>7.5</v>
      </c>
      <c r="J211" s="17"/>
      <c r="K211" s="17"/>
      <c r="L211" s="17"/>
      <c r="M211" s="17"/>
      <c r="N211" s="17"/>
      <c r="O211" s="17"/>
      <c r="P211" s="17"/>
      <c r="Q211" s="15">
        <f t="shared" si="2"/>
        <v>8.5</v>
      </c>
      <c r="R211" s="1"/>
    </row>
    <row r="212" spans="1:18" ht="13.5" thickBot="1" thickTop="1">
      <c r="A212" s="32"/>
      <c r="B212" s="24"/>
      <c r="C212" s="21" t="s">
        <v>123</v>
      </c>
      <c r="D212" s="19" t="s">
        <v>121</v>
      </c>
      <c r="E212" s="20"/>
      <c r="F212" s="22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15">
        <f t="shared" si="2"/>
        <v>0</v>
      </c>
      <c r="R212" s="1"/>
    </row>
    <row r="213" spans="1:18" ht="12">
      <c r="A213" s="1" t="s">
        <v>125</v>
      </c>
      <c r="R213" s="1"/>
    </row>
    <row r="214" spans="1:18" ht="12">
      <c r="A214" s="9" t="s">
        <v>134</v>
      </c>
      <c r="R214" s="1"/>
    </row>
    <row r="215" spans="1:18" ht="12">
      <c r="A215" s="1" t="s">
        <v>126</v>
      </c>
      <c r="R215" s="1"/>
    </row>
    <row r="216" spans="1:18" ht="12">
      <c r="A216" s="1" t="s">
        <v>127</v>
      </c>
      <c r="R216" s="1"/>
    </row>
    <row r="217" spans="1:18" ht="12">
      <c r="A217" s="1" t="s">
        <v>137</v>
      </c>
      <c r="R217" s="1"/>
    </row>
    <row r="218" spans="1:18" ht="12">
      <c r="A218" s="1" t="s">
        <v>128</v>
      </c>
      <c r="B218" s="28"/>
      <c r="R218" s="1"/>
    </row>
    <row r="219" spans="1:18" ht="12">
      <c r="A219" s="1" t="s">
        <v>130</v>
      </c>
      <c r="B219" s="9"/>
      <c r="R219" s="1"/>
    </row>
    <row r="220" spans="1:18" ht="12">
      <c r="A220" s="1" t="s">
        <v>132</v>
      </c>
      <c r="B220" s="9"/>
      <c r="R220" s="1"/>
    </row>
    <row r="221" spans="1:18" ht="12">
      <c r="A221" s="9" t="s">
        <v>129</v>
      </c>
      <c r="R221" s="1"/>
    </row>
    <row r="222" spans="1:18" ht="12">
      <c r="A222" s="9" t="s">
        <v>131</v>
      </c>
      <c r="R222" s="1"/>
    </row>
    <row r="223" spans="1:18" ht="12">
      <c r="A223" s="28" t="s">
        <v>133</v>
      </c>
      <c r="R223" s="1"/>
    </row>
    <row r="224" spans="1:18" ht="12">
      <c r="A224" s="9" t="s">
        <v>138</v>
      </c>
      <c r="R224" s="1"/>
    </row>
    <row r="225" spans="1:18" ht="12">
      <c r="A225" s="9" t="s">
        <v>139</v>
      </c>
      <c r="R225" s="1"/>
    </row>
    <row r="226" spans="1:18" ht="12">
      <c r="A226" s="9" t="s">
        <v>140</v>
      </c>
      <c r="R226" s="1"/>
    </row>
    <row r="227" spans="1:18" ht="12">
      <c r="A227" s="9" t="s">
        <v>141</v>
      </c>
      <c r="R227" s="1"/>
    </row>
    <row r="228" spans="1:18" ht="12">
      <c r="A228" s="9" t="s">
        <v>142</v>
      </c>
      <c r="R228" s="1"/>
    </row>
    <row r="229" spans="1:18" ht="12">
      <c r="A229" s="9" t="s">
        <v>144</v>
      </c>
      <c r="R229" s="1"/>
    </row>
    <row r="230" spans="1:18" ht="12">
      <c r="A230" s="9"/>
      <c r="R230" s="1"/>
    </row>
    <row r="231" spans="1:18" ht="12">
      <c r="A231" s="1" t="s">
        <v>136</v>
      </c>
      <c r="R231" s="1"/>
    </row>
    <row r="232" spans="1:18" ht="12">
      <c r="A232" s="1" t="s">
        <v>120</v>
      </c>
      <c r="R232" s="1"/>
    </row>
    <row r="233" spans="1:18" ht="12">
      <c r="A233" s="1" t="s">
        <v>135</v>
      </c>
      <c r="R233" s="1"/>
    </row>
    <row r="234" spans="1:18" ht="12">
      <c r="A234" s="1" t="s">
        <v>143</v>
      </c>
      <c r="R234" s="1"/>
    </row>
    <row r="236" spans="1:18" ht="12">
      <c r="A236" s="34" t="s">
        <v>124</v>
      </c>
      <c r="F236" s="13" t="s">
        <v>149</v>
      </c>
      <c r="R236" s="1"/>
    </row>
    <row r="247" ht="13.5" customHeight="1">
      <c r="R247" s="1"/>
    </row>
  </sheetData>
  <printOptions/>
  <pageMargins left="0.25" right="0.25" top="0.25" bottom="0.25" header="0.25" footer="0.25"/>
  <pageSetup fitToHeight="4" fitToWidth="1" horizontalDpi="600" verticalDpi="6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 Corporation,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SCHUETTC</dc:creator>
  <cp:keywords/>
  <dc:description/>
  <cp:lastModifiedBy>Carl Schuett</cp:lastModifiedBy>
  <cp:lastPrinted>2002-08-28T15:58:11Z</cp:lastPrinted>
  <dcterms:created xsi:type="dcterms:W3CDTF">2000-03-02T21:26:19Z</dcterms:created>
  <dcterms:modified xsi:type="dcterms:W3CDTF">2003-03-07T20:23:36Z</dcterms:modified>
  <cp:category/>
  <cp:version/>
  <cp:contentType/>
  <cp:contentStatus/>
</cp:coreProperties>
</file>